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omments1.xml" ContentType="application/vnd.openxmlformats-officedocument.spreadsheetml.comment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3"/>
  <workbookPr filterPrivacy="1" showInkAnnotation="0" codeName="ThisWorkbook" defaultThemeVersion="124226"/>
  <bookViews>
    <workbookView xWindow="9870" yWindow="105" windowWidth="14085" windowHeight="11715" tabRatio="459" activeTab="1"/>
  </bookViews>
  <sheets>
    <sheet name="Info General" sheetId="6" r:id="rId1"/>
    <sheet name="CONSOLID" sheetId="9" r:id="rId2"/>
    <sheet name="Hoja2" sheetId="24" r:id="rId3"/>
    <sheet name="Hoja1" sheetId="23" r:id="rId4"/>
    <sheet name="Hoja3" sheetId="25" r:id="rId5"/>
  </sheets>
  <externalReferences>
    <externalReference r:id="rId6"/>
    <externalReference r:id="rId7"/>
  </externalReferences>
  <definedNames>
    <definedName name="_xlnm._FilterDatabase" localSheetId="1" hidden="1">CONSOLID!$A$9:$WWX$48</definedName>
    <definedName name="_xlnm.Print_Area" localSheetId="0">'Info General'!$A$1:$V$27</definedName>
    <definedName name="claseriesgo">#REF!</definedName>
    <definedName name="Eamenazas">#REF!</definedName>
    <definedName name="FI">#REF!,#REF!,#REF!,#REF!,#REF!,#REF!,#REF!,#REF!,#REF!,#REF!,#REF!,#REF!,#REF!,#REF!,#REF!,#REF!,#REF!,#REF!,#REF!,#REF!,#REF!,#REF!,#REF!,#REF!,#REF!,#REF!,#REF!,#REF!,#REF!,#REF!,#REF!,#REF!,#REF!</definedName>
    <definedName name="Fortalezas">#REF!</definedName>
    <definedName name="IDebilidades">#REF!</definedName>
    <definedName name="Ifortalezas">#REF!</definedName>
    <definedName name="Impacto">#REF!</definedName>
    <definedName name="NivelControl">'[1]MADUREZ CONTROL'!$B$22:$B$27</definedName>
    <definedName name="Pro">'[2]Valoración Riesgo Inherente'!$B$3:$B$6</definedName>
    <definedName name="Probabilidad">#REF!</definedName>
    <definedName name="Procesos">#REF!</definedName>
    <definedName name="Riesgos">'Info General'!#REF!</definedName>
    <definedName name="TipoControl">#REF!</definedName>
    <definedName name="Valores">#REF!</definedName>
  </definedNames>
  <calcPr calcId="145621"/>
</workbook>
</file>

<file path=xl/calcChain.xml><?xml version="1.0" encoding="utf-8"?>
<calcChain xmlns="http://schemas.openxmlformats.org/spreadsheetml/2006/main">
  <c r="AR35" i="9" l="1"/>
  <c r="AS35" i="9" s="1"/>
  <c r="I26" i="23" l="1"/>
  <c r="I21" i="23"/>
  <c r="G24" i="23"/>
  <c r="H24" i="23" s="1"/>
  <c r="U16" i="9"/>
  <c r="V16" i="9" s="1"/>
  <c r="X16" i="9" s="1"/>
  <c r="S16" i="9"/>
  <c r="T16" i="9" s="1"/>
  <c r="W16" i="9" s="1"/>
  <c r="C16" i="9"/>
  <c r="J16" i="9" s="1"/>
  <c r="C48" i="9"/>
  <c r="J48" i="9" s="1"/>
  <c r="S48" i="9"/>
  <c r="T48" i="9" s="1"/>
  <c r="W48" i="9" s="1"/>
  <c r="U48" i="9"/>
  <c r="V48" i="9" s="1"/>
  <c r="X48" i="9" s="1"/>
  <c r="U32" i="9"/>
  <c r="V32" i="9" s="1"/>
  <c r="X32" i="9" s="1"/>
  <c r="U33" i="9"/>
  <c r="V33" i="9" s="1"/>
  <c r="X33" i="9" s="1"/>
  <c r="S32" i="9"/>
  <c r="T32" i="9" s="1"/>
  <c r="W32" i="9" s="1"/>
  <c r="S33" i="9"/>
  <c r="T33" i="9" s="1"/>
  <c r="W33" i="9" s="1"/>
  <c r="C32" i="9"/>
  <c r="J32" i="9" s="1"/>
  <c r="C33" i="9"/>
  <c r="J33" i="9" s="1"/>
  <c r="S31" i="9"/>
  <c r="T31" i="9" s="1"/>
  <c r="W31" i="9" s="1"/>
  <c r="U31" i="9"/>
  <c r="V31" i="9" s="1"/>
  <c r="X31" i="9" s="1"/>
  <c r="C31" i="9"/>
  <c r="J31" i="9" s="1"/>
  <c r="C10" i="9"/>
  <c r="J10" i="9" s="1"/>
  <c r="C11" i="9"/>
  <c r="J11" i="9" s="1"/>
  <c r="S29" i="9"/>
  <c r="T29" i="9" s="1"/>
  <c r="W29" i="9" s="1"/>
  <c r="U29" i="9"/>
  <c r="V29" i="9" s="1"/>
  <c r="X29" i="9" s="1"/>
  <c r="C29" i="9"/>
  <c r="J29" i="9" s="1"/>
  <c r="S28" i="9"/>
  <c r="T28" i="9" s="1"/>
  <c r="W28" i="9" s="1"/>
  <c r="U28" i="9"/>
  <c r="V28" i="9" s="1"/>
  <c r="X28" i="9" s="1"/>
  <c r="U27" i="9"/>
  <c r="V27" i="9" s="1"/>
  <c r="X27" i="9" s="1"/>
  <c r="S27" i="9"/>
  <c r="T27" i="9" s="1"/>
  <c r="W27" i="9" s="1"/>
  <c r="C27" i="9"/>
  <c r="J27" i="9" s="1"/>
  <c r="C28" i="9"/>
  <c r="J28" i="9" s="1"/>
  <c r="S24" i="9"/>
  <c r="T24" i="9" s="1"/>
  <c r="W24" i="9" s="1"/>
  <c r="U24" i="9"/>
  <c r="V24" i="9" s="1"/>
  <c r="X24" i="9" s="1"/>
  <c r="S25" i="9"/>
  <c r="T25" i="9" s="1"/>
  <c r="W25" i="9" s="1"/>
  <c r="U25" i="9"/>
  <c r="V25" i="9" s="1"/>
  <c r="X25" i="9" s="1"/>
  <c r="S26" i="9"/>
  <c r="T26" i="9" s="1"/>
  <c r="W26" i="9" s="1"/>
  <c r="U26" i="9"/>
  <c r="V26" i="9" s="1"/>
  <c r="X26" i="9" s="1"/>
  <c r="S30" i="9"/>
  <c r="T30" i="9" s="1"/>
  <c r="W30" i="9" s="1"/>
  <c r="U30" i="9"/>
  <c r="V30" i="9" s="1"/>
  <c r="X30" i="9" s="1"/>
  <c r="C24" i="9"/>
  <c r="J24" i="9" s="1"/>
  <c r="C25" i="9"/>
  <c r="J25" i="9" s="1"/>
  <c r="C26" i="9"/>
  <c r="J26" i="9" s="1"/>
  <c r="C30" i="9"/>
  <c r="J30" i="9" s="1"/>
  <c r="S22" i="9"/>
  <c r="T22" i="9" s="1"/>
  <c r="W22" i="9" s="1"/>
  <c r="U22" i="9"/>
  <c r="V22" i="9" s="1"/>
  <c r="X22" i="9" s="1"/>
  <c r="S21" i="9"/>
  <c r="T21" i="9" s="1"/>
  <c r="W21" i="9" s="1"/>
  <c r="U21" i="9"/>
  <c r="V21" i="9" s="1"/>
  <c r="X21" i="9" s="1"/>
  <c r="C21" i="9"/>
  <c r="J21" i="9" s="1"/>
  <c r="C22" i="9"/>
  <c r="J22" i="9" s="1"/>
  <c r="C23" i="9"/>
  <c r="J23" i="9" s="1"/>
  <c r="S42" i="9"/>
  <c r="T42" i="9" s="1"/>
  <c r="W42" i="9" s="1"/>
  <c r="S43" i="9"/>
  <c r="T43" i="9" s="1"/>
  <c r="W43" i="9" s="1"/>
  <c r="S44" i="9"/>
  <c r="T44" i="9" s="1"/>
  <c r="W44" i="9" s="1"/>
  <c r="S45" i="9"/>
  <c r="T45" i="9" s="1"/>
  <c r="W45" i="9" s="1"/>
  <c r="S46" i="9"/>
  <c r="T46" i="9" s="1"/>
  <c r="W46" i="9" s="1"/>
  <c r="S47" i="9"/>
  <c r="T47" i="9" s="1"/>
  <c r="W47" i="9" s="1"/>
  <c r="S13" i="9"/>
  <c r="T13" i="9" s="1"/>
  <c r="W13" i="9" s="1"/>
  <c r="S14" i="9"/>
  <c r="T14" i="9" s="1"/>
  <c r="W14" i="9" s="1"/>
  <c r="S15" i="9"/>
  <c r="U15" i="9" s="1"/>
  <c r="V15" i="9" s="1"/>
  <c r="X15" i="9" s="1"/>
  <c r="S17" i="9"/>
  <c r="T17" i="9" s="1"/>
  <c r="W17" i="9" s="1"/>
  <c r="S18" i="9"/>
  <c r="T18" i="9" s="1"/>
  <c r="W18" i="9" s="1"/>
  <c r="S19" i="9"/>
  <c r="T19" i="9" s="1"/>
  <c r="W19" i="9" s="1"/>
  <c r="S20" i="9"/>
  <c r="T20" i="9" s="1"/>
  <c r="W20" i="9" s="1"/>
  <c r="S23" i="9"/>
  <c r="T23" i="9" s="1"/>
  <c r="W23" i="9" s="1"/>
  <c r="S34" i="9"/>
  <c r="T34" i="9" s="1"/>
  <c r="W34" i="9" s="1"/>
  <c r="S35" i="9"/>
  <c r="T35" i="9" s="1"/>
  <c r="W35" i="9" s="1"/>
  <c r="S36" i="9"/>
  <c r="U36" i="9" s="1"/>
  <c r="V36" i="9" s="1"/>
  <c r="X36" i="9" s="1"/>
  <c r="S37" i="9"/>
  <c r="U37" i="9" s="1"/>
  <c r="V37" i="9" s="1"/>
  <c r="X37" i="9" s="1"/>
  <c r="S38" i="9"/>
  <c r="T38" i="9" s="1"/>
  <c r="W38" i="9" s="1"/>
  <c r="S39" i="9"/>
  <c r="T39" i="9" s="1"/>
  <c r="W39" i="9" s="1"/>
  <c r="S40" i="9"/>
  <c r="T40" i="9" s="1"/>
  <c r="W40" i="9" s="1"/>
  <c r="U13" i="9"/>
  <c r="V13" i="9" s="1"/>
  <c r="X13" i="9" s="1"/>
  <c r="U14" i="9"/>
  <c r="V14" i="9" s="1"/>
  <c r="X14" i="9" s="1"/>
  <c r="T15" i="9"/>
  <c r="W15" i="9" s="1"/>
  <c r="U17" i="9"/>
  <c r="V17" i="9" s="1"/>
  <c r="X17" i="9" s="1"/>
  <c r="U18" i="9"/>
  <c r="V18" i="9" s="1"/>
  <c r="X18" i="9" s="1"/>
  <c r="U19" i="9"/>
  <c r="V19" i="9" s="1"/>
  <c r="X19" i="9" s="1"/>
  <c r="U20" i="9"/>
  <c r="V20" i="9" s="1"/>
  <c r="X20" i="9" s="1"/>
  <c r="U23" i="9"/>
  <c r="V23" i="9" s="1"/>
  <c r="X23" i="9" s="1"/>
  <c r="U34" i="9"/>
  <c r="V34" i="9" s="1"/>
  <c r="X34" i="9" s="1"/>
  <c r="U35" i="9"/>
  <c r="V35" i="9" s="1"/>
  <c r="X35" i="9" s="1"/>
  <c r="T36" i="9"/>
  <c r="W36" i="9" s="1"/>
  <c r="T37" i="9"/>
  <c r="W37" i="9" s="1"/>
  <c r="U38" i="9"/>
  <c r="V38" i="9" s="1"/>
  <c r="X38" i="9" s="1"/>
  <c r="U39" i="9"/>
  <c r="V39" i="9" s="1"/>
  <c r="X39" i="9" s="1"/>
  <c r="U40" i="9"/>
  <c r="V40" i="9" s="1"/>
  <c r="X40" i="9" s="1"/>
  <c r="T41" i="9"/>
  <c r="W41" i="9" s="1"/>
  <c r="U42" i="9"/>
  <c r="V42" i="9" s="1"/>
  <c r="X42" i="9" s="1"/>
  <c r="U43" i="9"/>
  <c r="V43" i="9" s="1"/>
  <c r="X43" i="9" s="1"/>
  <c r="U44" i="9"/>
  <c r="V44" i="9" s="1"/>
  <c r="X44" i="9" s="1"/>
  <c r="U45" i="9"/>
  <c r="V45" i="9" s="1"/>
  <c r="X45" i="9" s="1"/>
  <c r="U46" i="9"/>
  <c r="V46" i="9" s="1"/>
  <c r="X46" i="9" s="1"/>
  <c r="U47" i="9"/>
  <c r="V47" i="9" s="1"/>
  <c r="X47" i="9" s="1"/>
  <c r="S41" i="9"/>
  <c r="U41" i="9" s="1"/>
  <c r="V41" i="9" s="1"/>
  <c r="X41" i="9" s="1"/>
  <c r="C43" i="9"/>
  <c r="J43" i="9" s="1"/>
  <c r="C44" i="9"/>
  <c r="J44" i="9" s="1"/>
  <c r="C45" i="9"/>
  <c r="J45" i="9" s="1"/>
  <c r="C46" i="9"/>
  <c r="J46" i="9" s="1"/>
  <c r="C47" i="9"/>
  <c r="J47" i="9" s="1"/>
  <c r="C17" i="9"/>
  <c r="J17" i="9" s="1"/>
  <c r="C18" i="9"/>
  <c r="J18" i="9" s="1"/>
  <c r="C19" i="9"/>
  <c r="J19" i="9" s="1"/>
  <c r="C20" i="9"/>
  <c r="J20" i="9" s="1"/>
  <c r="C34" i="9"/>
  <c r="J34" i="9" s="1"/>
  <c r="C35" i="9"/>
  <c r="J35" i="9" s="1"/>
  <c r="C36" i="9"/>
  <c r="J36" i="9" s="1"/>
  <c r="C37" i="9"/>
  <c r="J37" i="9" s="1"/>
  <c r="C38" i="9"/>
  <c r="J38" i="9" s="1"/>
  <c r="C39" i="9"/>
  <c r="J39" i="9" s="1"/>
  <c r="C40" i="9"/>
  <c r="J40" i="9" s="1"/>
  <c r="C41" i="9"/>
  <c r="J41" i="9" s="1"/>
  <c r="C42" i="9"/>
  <c r="J42" i="9" s="1"/>
  <c r="C15" i="9"/>
  <c r="J15" i="9" s="1"/>
  <c r="S12" i="9"/>
  <c r="U12" i="9" s="1"/>
  <c r="V12" i="9" s="1"/>
  <c r="X12" i="9" s="1"/>
  <c r="S11" i="9"/>
  <c r="T11" i="9" s="1"/>
  <c r="W11" i="9" s="1"/>
  <c r="S10" i="9"/>
  <c r="T10" i="9" s="1"/>
  <c r="W10" i="9" s="1"/>
  <c r="U11" i="9"/>
  <c r="V11" i="9" s="1"/>
  <c r="X11" i="9" s="1"/>
  <c r="U10" i="9"/>
  <c r="V10" i="9" s="1"/>
  <c r="X10" i="9" s="1"/>
  <c r="T12" i="9"/>
  <c r="W12" i="9" s="1"/>
  <c r="C13" i="9"/>
  <c r="J13" i="9" s="1"/>
  <c r="C14" i="9"/>
  <c r="J14" i="9" s="1"/>
  <c r="C12" i="9"/>
  <c r="J12" i="9" s="1"/>
  <c r="Y64" i="9"/>
  <c r="Y63" i="9"/>
  <c r="Y62" i="9"/>
  <c r="Y58" i="9"/>
  <c r="Y57" i="9"/>
  <c r="Y56" i="9"/>
  <c r="Y55" i="9"/>
  <c r="Y54" i="9"/>
  <c r="Y32" i="9" l="1"/>
  <c r="Z32" i="9" s="1"/>
  <c r="Y16" i="9"/>
  <c r="Z16" i="9" s="1"/>
  <c r="Y40" i="9"/>
  <c r="Z40" i="9" s="1"/>
  <c r="Y36" i="9"/>
  <c r="Z36" i="9" s="1"/>
  <c r="Y20" i="9"/>
  <c r="Z20" i="9" s="1"/>
  <c r="Y15" i="9"/>
  <c r="Z15" i="9" s="1"/>
  <c r="Y27" i="9"/>
  <c r="Z27" i="9" s="1"/>
  <c r="Y18" i="9"/>
  <c r="Z18" i="9" s="1"/>
  <c r="Y46" i="9"/>
  <c r="Z46" i="9" s="1"/>
  <c r="Y38" i="9"/>
  <c r="Z38" i="9" s="1"/>
  <c r="Y34" i="9"/>
  <c r="Z34" i="9" s="1"/>
  <c r="Y13" i="9"/>
  <c r="Z13" i="9" s="1"/>
  <c r="Y45" i="9"/>
  <c r="Z45" i="9" s="1"/>
  <c r="Y39" i="9"/>
  <c r="Z39" i="9" s="1"/>
  <c r="Y37" i="9"/>
  <c r="Z37" i="9" s="1"/>
  <c r="Y35" i="9"/>
  <c r="Z35" i="9" s="1"/>
  <c r="Y23" i="9"/>
  <c r="Z23" i="9" s="1"/>
  <c r="Y47" i="9"/>
  <c r="Z47" i="9" s="1"/>
  <c r="Y17" i="9"/>
  <c r="Z17" i="9" s="1"/>
  <c r="Y19" i="9"/>
  <c r="Z19" i="9" s="1"/>
  <c r="Y44" i="9"/>
  <c r="Z44" i="9" s="1"/>
  <c r="Y42" i="9"/>
  <c r="Z42" i="9" s="1"/>
  <c r="Y12" i="9"/>
  <c r="Z12" i="9" s="1"/>
  <c r="Y43" i="9"/>
  <c r="Z43" i="9" s="1"/>
  <c r="Y14" i="9"/>
  <c r="Z14" i="9" s="1"/>
  <c r="Y41" i="9"/>
  <c r="Z41" i="9" s="1"/>
  <c r="Y33" i="9"/>
  <c r="Z33" i="9" s="1"/>
  <c r="Y11" i="9"/>
  <c r="Z11" i="9" s="1"/>
  <c r="Y10" i="9"/>
  <c r="Z10" i="9" s="1"/>
  <c r="Y21" i="9"/>
  <c r="Z21" i="9" s="1"/>
  <c r="Y22" i="9"/>
  <c r="Z22" i="9" s="1"/>
  <c r="Y26" i="9"/>
  <c r="Z26" i="9" s="1"/>
  <c r="Y24" i="9"/>
  <c r="Z24" i="9" s="1"/>
  <c r="Y28" i="9"/>
  <c r="Z28" i="9" s="1"/>
  <c r="Y29" i="9"/>
  <c r="Z29" i="9" s="1"/>
  <c r="Y31" i="9"/>
  <c r="Z31" i="9" s="1"/>
  <c r="Y30" i="9"/>
  <c r="Z30" i="9" s="1"/>
  <c r="Y25" i="9"/>
  <c r="Z25" i="9" s="1"/>
  <c r="Y48" i="9"/>
  <c r="Z48" i="9" s="1"/>
</calcChain>
</file>

<file path=xl/comments1.xml><?xml version="1.0" encoding="utf-8"?>
<comments xmlns="http://schemas.openxmlformats.org/spreadsheetml/2006/main">
  <authors>
    <author>Autor</author>
  </authors>
  <commentList>
    <comment ref="AA7" authorId="0">
      <text>
        <r>
          <rPr>
            <sz val="9"/>
            <color indexed="81"/>
            <rFont val="Tahoma"/>
            <family val="2"/>
          </rPr>
          <t>Seleccionar de acuerdo a la zona de riesgo. Ver Matriz</t>
        </r>
      </text>
    </comment>
    <comment ref="AD8" authorId="0">
      <text>
        <r>
          <rPr>
            <sz val="9"/>
            <color indexed="81"/>
            <rFont val="Tahoma"/>
            <family val="2"/>
          </rPr>
          <t>Registrar Mejores controles o acciones para: evitar, reducir, transferir, asumir el riesgo según el caso</t>
        </r>
      </text>
    </comment>
  </commentList>
</comments>
</file>

<file path=xl/sharedStrings.xml><?xml version="1.0" encoding="utf-8"?>
<sst xmlns="http://schemas.openxmlformats.org/spreadsheetml/2006/main" count="833" uniqueCount="619">
  <si>
    <t>CLASE DE RIESGO</t>
  </si>
  <si>
    <t>CLASES DE RIESGO SEGÚN EL DAFP</t>
  </si>
  <si>
    <t>ESTRATEGICO</t>
  </si>
  <si>
    <t>Se asocia con la forma en que se administra la Entidad. Se enfoca a asuntos globales relacionados con la misión y el cumplimiento de los objetivos estratégicos, la clara definición de políticas, diseño y conceptualización de la entidad por parte de la alta gerencia.</t>
  </si>
  <si>
    <t>IMAGEN</t>
  </si>
  <si>
    <t>Están relacionados con la percepción y la confianza por parte de la ciudadanía hacia la institución.</t>
  </si>
  <si>
    <t>OPERATIVOS</t>
  </si>
  <si>
    <t>Comprenden riesgos provenientes del funcionamiento y operatividad de los sistemas de información institucional, de la definición de los procesos, de la estructura de la entidad, de la articulación entre dependencias.</t>
  </si>
  <si>
    <t>FINANCIEROS</t>
  </si>
  <si>
    <t>Se relacionan con el manejo de los recursos de la entidad que incluyen: la ejecución presupuestal, la elaboración de los estados financieros, los pagos, manejos de excedentes de tesorería y el manejo sobre los bienes.</t>
  </si>
  <si>
    <t>DE CUMPLIMIENTO</t>
  </si>
  <si>
    <t>Se asocian con la capacidad de la entidad para cumplir con los requisitos legales, contractuales, de ética pública y en general con su compromiso ante la comunidad.</t>
  </si>
  <si>
    <t>DE TECNOLOGÍA</t>
  </si>
  <si>
    <t>Están relacionados con la capacidad tecnológica de la Entidad para satisfacer sus necesidades actuales y futuras y el cumplimiento de la misión.</t>
  </si>
  <si>
    <t>VALORES CALIFICACIÓN PROBABILIDAD</t>
  </si>
  <si>
    <t>DESCRIPTOR</t>
  </si>
  <si>
    <t>NIVEL</t>
  </si>
  <si>
    <t>PROBABILIDAD</t>
  </si>
  <si>
    <t>IMPACTO</t>
  </si>
  <si>
    <t>IMPROBABLE</t>
  </si>
  <si>
    <t>POSIBLE</t>
  </si>
  <si>
    <t>PROBABLE</t>
  </si>
  <si>
    <t>CASI SEGURO</t>
  </si>
  <si>
    <t>VALORES CALIFICACIÓN IMPACTO</t>
  </si>
  <si>
    <t>MODERADO</t>
  </si>
  <si>
    <t>MAYOR</t>
  </si>
  <si>
    <t>CATASTRÓFICO</t>
  </si>
  <si>
    <t>NOTA: Se priorizan aquellos riesgos que estén en zona de riesgo: moderado, importante e inaceptable y se plasman en el Mapa de Riesgos Residual.</t>
  </si>
  <si>
    <t xml:space="preserve">ZONA DE RIESGO INHERENTE 
</t>
  </si>
  <si>
    <t>ZONA DE RIESGO RESIDUAL</t>
  </si>
  <si>
    <t>PLAN DE MANEJO DEL RIESGO</t>
  </si>
  <si>
    <t>RESPONSABLE</t>
  </si>
  <si>
    <t>Probabilidad</t>
  </si>
  <si>
    <t>Impacto</t>
  </si>
  <si>
    <t>DESCRIPCIÓN</t>
  </si>
  <si>
    <t>TIPO 
(C o P)</t>
  </si>
  <si>
    <t>DO</t>
  </si>
  <si>
    <t>EF</t>
  </si>
  <si>
    <t>EV</t>
  </si>
  <si>
    <t>TABLA 2. VALORACION DE CONTROLES</t>
  </si>
  <si>
    <t>RANGOS DE CALIFICACION DE LOS CONTROLES</t>
  </si>
  <si>
    <t>DEPENDIENDO SI EL CONTROL AFECTA LA PROBABILIDAD O EL IMPACTO SE DESPLAZA EN LA MATRIZ DE CALIFICACION, EVALUACION Y RESPUESTA A LOS RIESGOS. (NOTA: LOS CONTROLES PREVENTIVOS AFECTAN LA PROBABILIDAD MIENTRAS QUE LOS CORRECTIVOS AFECTAN EL IMPACTO)</t>
  </si>
  <si>
    <t>CUADRANTES A DISMINUIR EN LA PROBABILIDAD</t>
  </si>
  <si>
    <t>CUADRANTES A DISMINUIR EN EL IMPACTO</t>
  </si>
  <si>
    <t>Baja</t>
  </si>
  <si>
    <t>Alta</t>
  </si>
  <si>
    <t>Extrema</t>
  </si>
  <si>
    <t>Moderada</t>
  </si>
  <si>
    <t>Preventivo</t>
  </si>
  <si>
    <t>Correctivo</t>
  </si>
  <si>
    <t>Valor</t>
  </si>
  <si>
    <t>Pr</t>
  </si>
  <si>
    <t>Im</t>
  </si>
  <si>
    <t>CONSECUENCIAS</t>
  </si>
  <si>
    <t>Clase de Riesgo</t>
  </si>
  <si>
    <t>Página: 1 de 1</t>
  </si>
  <si>
    <t>Gestión Organizacional</t>
  </si>
  <si>
    <t>RIESGO</t>
  </si>
  <si>
    <t>Evitar</t>
  </si>
  <si>
    <t>Reducir</t>
  </si>
  <si>
    <t>Transferir</t>
  </si>
  <si>
    <t>Asumir</t>
  </si>
  <si>
    <t>.</t>
  </si>
  <si>
    <t>FECHA DE ELABORACION:</t>
  </si>
  <si>
    <t>Gestión de Comunicaciones</t>
  </si>
  <si>
    <t>Servicio Integral al Ciudadano</t>
  </si>
  <si>
    <t>Gestión de TIC</t>
  </si>
  <si>
    <t>Gestión Documental</t>
  </si>
  <si>
    <t>nes</t>
  </si>
  <si>
    <t>Gestión Jurídica</t>
  </si>
  <si>
    <t>Gestión de los Recursos Físicos</t>
  </si>
  <si>
    <t>Seguimiento y Evaluación de la Gestión</t>
  </si>
  <si>
    <t>Subdirección General</t>
  </si>
  <si>
    <t>INICIA</t>
  </si>
  <si>
    <t>TERMINA</t>
  </si>
  <si>
    <t>CARGO</t>
  </si>
  <si>
    <t>Gestión de Adquisición de Bienes y Servicios</t>
  </si>
  <si>
    <t>Dirección</t>
  </si>
  <si>
    <t>Of. Asesora de Planeación</t>
  </si>
  <si>
    <t>Of. Control Interno</t>
  </si>
  <si>
    <t>Dir. Posicionamiento y Liderazgo Deportivo</t>
  </si>
  <si>
    <t>Dir. Recursos y Herramientas del Sistema</t>
  </si>
  <si>
    <t xml:space="preserve">
DESCRIPCION
</t>
  </si>
  <si>
    <t>CRITERIOS DE CALIFICACIÓN</t>
  </si>
  <si>
    <t xml:space="preserve">OPCIONES DE MANEJO                                                                                                            </t>
  </si>
  <si>
    <r>
      <t>NUEVA CALIFICACIÓN</t>
    </r>
    <r>
      <rPr>
        <b/>
        <vertAlign val="superscript"/>
        <sz val="8"/>
        <rFont val="Arial"/>
        <family val="2"/>
      </rPr>
      <t>2</t>
    </r>
  </si>
  <si>
    <t>Gestión del Talento Humano</t>
  </si>
  <si>
    <t>DESCRIPCION</t>
  </si>
  <si>
    <t>El evento puede ocurrir solo en circunstancias excepcionales.</t>
  </si>
  <si>
    <t>El evento puede ocurrir en algún momento.</t>
  </si>
  <si>
    <t>El evento podría ocurrir en algún momento.</t>
  </si>
  <si>
    <t>El evento probablemente ocurrirá en la mayoría de las circunstancias.</t>
  </si>
  <si>
    <t>Se espera que el evento ocurra en la mayoría de las circunstancias.</t>
  </si>
  <si>
    <t>INFORMACIÓN GENERAL</t>
  </si>
  <si>
    <t>CAUSA (S)</t>
  </si>
  <si>
    <t>OBJETIVO PROCESO</t>
  </si>
  <si>
    <t>ANALISIS DEL RIESGO</t>
  </si>
  <si>
    <t>RARA VEZ</t>
  </si>
  <si>
    <t>Afectación parcial al proceso y a la dependencia. Genera medianas consecuencias para la entidad.</t>
  </si>
  <si>
    <t>Impacto negativo de la Entidad.
Genera altas consecuencias para la entidad</t>
  </si>
  <si>
    <t>Consecuencias desastrosas sobre el sector. Genera consecuencias desastrosas para la entidad</t>
  </si>
  <si>
    <t>IMPROVABLE  (2)</t>
  </si>
  <si>
    <t>RARA VEZ       (1)</t>
  </si>
  <si>
    <t>POSIBLE           (3)</t>
  </si>
  <si>
    <t>PROBABLE        (4)</t>
  </si>
  <si>
    <t>CASI SEGURO   (5)</t>
  </si>
  <si>
    <t>MAYOR 
(10)</t>
  </si>
  <si>
    <t>MODERADO
(5)</t>
  </si>
  <si>
    <t>25
Moderada</t>
  </si>
  <si>
    <t>20
Moderada</t>
  </si>
  <si>
    <t>15
Moderada</t>
  </si>
  <si>
    <t>CATASTRÓFICO 
(20)</t>
  </si>
  <si>
    <t>10
Baja</t>
  </si>
  <si>
    <t>5
Baja</t>
  </si>
  <si>
    <t>50
Alta</t>
  </si>
  <si>
    <t>40
Alta</t>
  </si>
  <si>
    <t>30
Alta</t>
  </si>
  <si>
    <t>100
Extrema</t>
  </si>
  <si>
    <t>80
Extrema</t>
  </si>
  <si>
    <t>60
Extrema</t>
  </si>
  <si>
    <t xml:space="preserve"> MATRIZ  DE CALIFICACIÓN RIESGOS DE CORRUPCION</t>
  </si>
  <si>
    <t>AT
MA</t>
  </si>
  <si>
    <t>FRE</t>
  </si>
  <si>
    <t xml:space="preserve">
(Lo que genera………)</t>
  </si>
  <si>
    <t>(Debido a…….)</t>
  </si>
  <si>
    <t>PUNTAJE
(DO+ATMA+FRE+EF+EV)</t>
  </si>
  <si>
    <t>PERIODO DE EJECUCIÓN</t>
  </si>
  <si>
    <t>REGISTRO /EVIDENCIA</t>
  </si>
  <si>
    <t xml:space="preserve">INDICADOR </t>
  </si>
  <si>
    <t>CONTROL PROPUESTO O ACCIONES ASOCIADAS AL CONTROL</t>
  </si>
  <si>
    <t>AREA/ DEPENDENCIA</t>
  </si>
  <si>
    <t>MONITOREO Y REVISIÓN</t>
  </si>
  <si>
    <t>FECHA MONITOREO</t>
  </si>
  <si>
    <t>ACCIONES REALIZADAS</t>
  </si>
  <si>
    <t>INDICADOR (Resultados)</t>
  </si>
  <si>
    <t>RESPONSABLE
(Monitoreo y Revisión)</t>
  </si>
  <si>
    <t>No solicitud y no seguimiento por parte de las áreas responsables de la información.
Desconocimiento de la Ley de Transparencia por parte de los responsables de la información.
No atender las solicitudes hechas por las diferentes áreas de manera oportuna.</t>
  </si>
  <si>
    <t>PROCESO 
Gestión Organizacional</t>
  </si>
  <si>
    <t xml:space="preserve">MAPA DE RIESGOS DE CORRUPCION
</t>
  </si>
  <si>
    <r>
      <t>CONTROLES EXISTENTES</t>
    </r>
    <r>
      <rPr>
        <b/>
        <vertAlign val="superscript"/>
        <sz val="11"/>
        <rFont val="Arial"/>
        <family val="2"/>
      </rPr>
      <t>1</t>
    </r>
  </si>
  <si>
    <t>PLANEACIÓN ESTRATEGICA</t>
  </si>
  <si>
    <t>GESTIÓN DE COMUNICACIONES</t>
  </si>
  <si>
    <t>FORMULACIÓN Y ADOPCIÓN DE POLITICAS, PLANES Y PROGRAMAS</t>
  </si>
  <si>
    <t>EJECUCIÓN Y ARTICULACIÓN DE POLITICAS, PLANES Y PROGRAMAS</t>
  </si>
  <si>
    <t>ADQUISICION DE BIENES Y SERVICIOS</t>
  </si>
  <si>
    <t>GESTIÓN INTEGRAL AL CIUDADANO</t>
  </si>
  <si>
    <t>GESTIÓN DE TALENTO HUMANO</t>
  </si>
  <si>
    <t>GESTION FINANCIERA</t>
  </si>
  <si>
    <t>GESTIÓN JURIDICA</t>
  </si>
  <si>
    <t>GESTION DE LOS RECURSOS FISICOS</t>
  </si>
  <si>
    <t xml:space="preserve">GESTION DE TECNOLOGIAS DE LA INFORMACION Y LAS COMUNICACIONES </t>
  </si>
  <si>
    <t>SEGUIMIENTO Y EVALUACIÓN A LA GESTIÓN</t>
  </si>
  <si>
    <t>GESTIÓN DOCUMENTAL</t>
  </si>
  <si>
    <t xml:space="preserve">Establecer el marco estratégico para orientar todas las políticas, planes, programas, proyectos y actuaciones de la Entidad.
</t>
  </si>
  <si>
    <t>Código: GO-FR-009</t>
  </si>
  <si>
    <t>Versión: 3.0</t>
  </si>
  <si>
    <t xml:space="preserve"> Establecer lineamientos de comunicación interna y externa dirigido a los diferentes grupos de interés, con el fin de contribuir a la proyección de la imagen institucional y garantizar acceso a la información</t>
  </si>
  <si>
    <t xml:space="preserve"> 
Coordinar la ejecución de las políticas, planes y programas formulados por "Coldeportes" para el Sector, con el fin de impulsar el deporte, la recreación, la actividad física y el aprovechamiento del tiempo libre , orientados al mejoramiento de la calidad de vida de todos los Colombianos.
</t>
  </si>
  <si>
    <t>Adelantar procesos contractuales en la adquisición de obras, bienes y servicios dando cumplimiento a los requisitos legales y políticas internas de la Entidad para dar respuesta eficaz a las necesidades de los procesos.</t>
  </si>
  <si>
    <t xml:space="preserve">Gestionar el desarrollo de programas, lineamientos y estrategias que generen una relación de cercanía de la Entidad con los ciudadanos, propiciando las condiciones para el ejercicio efectivo de los derechos y deberes con enfoque diferencial, que influyan en la construcción de una gestión democrática con excelencia centrada en el Servicio Integral al Ciudadano.
</t>
  </si>
  <si>
    <t>Administrar y desarrollar el talento humano de COLDEPORTES a través de la planeación, coordinación, ejecución y control de las actividades requeridas, de conformidad con las políticas y lineamientos establecidos, con la finalidad de mejorar su calidad de vida y tener una planta de personal calificada</t>
  </si>
  <si>
    <t>Planificar y desarrollar las actividades necesarias para la gestión, producción y generación de la información financiera, ejecución y control presupuestal de acuerdo con los principios, normas técnicas y procedimientos vigentes para garantizar que los recursos financieros sean optimizados de acuerdo a las necesidades y obligaciones de la Entidad</t>
  </si>
  <si>
    <t xml:space="preserve">Desviación de Recursos </t>
  </si>
  <si>
    <t xml:space="preserve">Perdida de recursos para la entidad.
</t>
  </si>
  <si>
    <t>Solicitar los recursos para pago de deducciones y darle otro destino</t>
  </si>
  <si>
    <t>Apropiación indebida de recursos</t>
  </si>
  <si>
    <t>Perdida de recursos para la entidad.
Sanciones Disciplinarias y fiscales</t>
  </si>
  <si>
    <t>Concatenar</t>
  </si>
  <si>
    <t>Registros Contables
Conciliaciones Bancarias  
Soportes Físicos Facturas
Control de chequeras</t>
  </si>
  <si>
    <t>Mantener controles</t>
  </si>
  <si>
    <t xml:space="preserve">Formato de Reporte 
Circular </t>
  </si>
  <si>
    <t>No. Hechos económicos reportados</t>
  </si>
  <si>
    <t># de apropiaciones indebidas/operaciones de deducciones realizadas en el periodo</t>
  </si>
  <si>
    <t>Coordinador GIT Gestión Financiera</t>
  </si>
  <si>
    <t>Secretaría General</t>
  </si>
  <si>
    <t>Ausencia de información actualizada o relevante publicada en la página web.</t>
  </si>
  <si>
    <t>Actas de reuniones con los enlaces de las áreas o programas.
Guía para la actualización de contenidos web</t>
  </si>
  <si>
    <t>Coordinadora GIT Comunicaciones</t>
  </si>
  <si>
    <t>% de actualización de los contenidos de la página contra los mínimos de ley incluidos en el check list de la entidad.</t>
  </si>
  <si>
    <t xml:space="preserve">Desconocimiento del estado en que se encuentran los procesos Judiciales.
Negligencia en las actuaciones procesales </t>
  </si>
  <si>
    <t>Omisión al seguimiento de los procesos judiciales que se adelantan a favor y en contra de la Entidad</t>
  </si>
  <si>
    <t>1. Detrimento patrimonial.
2. Responsabilidad Civil.
3. Acción de repetición.
4. Perdida de oportunidad procesal.</t>
  </si>
  <si>
    <t xml:space="preserve">Omisión en la realización de las acciones necesarias para el recaudo de cartera de la entidad.
</t>
  </si>
  <si>
    <t>Omisión al seguimiento  de los procesos de cobro de cartera que adelanta la Entidad por sanciones administrativas, impuestos, reintegro de recursos no ejecutados durante la actividad contractual.</t>
  </si>
  <si>
    <t xml:space="preserve">1. Perdida de oportunidad procesal.
2.Detrimento patrimonial.
3. Responsabilidad fiscal. </t>
  </si>
  <si>
    <t>Desarrollar las actividades asociadas a la gestión jurídica de la entidad, mediante el cumplimiento de la normatividad vigente aplicable con la finalidad de asegurar una representación legal, judicial , prejudicial y extrajudicial oportuna y eficaz</t>
  </si>
  <si>
    <t>Informe mensual sobre el estado de los procesos que presenta el apoderado judicial y soportes documentales de las actuaciones realizadas.
Revisión y confrontación de la información presentada por el apoderado judicial con la reportada en el Sistema Único de Gestión e Información Litigiosa del Estado  "EKOGUI".
Seguimiento semanal de los procesos judiciales a través de la página habilitada por la  Rama Judicial.</t>
  </si>
  <si>
    <t>Base de datos</t>
  </si>
  <si>
    <t>Base de datos actualizada
Pantallazos rama Judicial</t>
  </si>
  <si>
    <t>No. Actualizaciones de base de datos realizadas/ No. Actualizaciones programadas</t>
  </si>
  <si>
    <t>Mantener base de datos actualizada.
Solicitar al área financiera certificación del recaudo de cartera.</t>
  </si>
  <si>
    <t>Base de datos
Certificaciones expedida por Financiera</t>
  </si>
  <si>
    <t>Base de datos actualizada respecto a actuaciones realizadas</t>
  </si>
  <si>
    <t xml:space="preserve">30 Abril:
31 Agosto:
31 Diciembre: </t>
  </si>
  <si>
    <t>Estudios y documentos previos imprecisos, incompletos o superficiales que afecten la calidad del bien o servicio y que eventualmente pueda favorecer a terceros</t>
  </si>
  <si>
    <t>No liquidar los contratos o convenios dentro del término legalmente previsto.</t>
  </si>
  <si>
    <t xml:space="preserve">Seguimiento al plan de acción en materia de liquidación </t>
  </si>
  <si>
    <t>Plan de acción 2016</t>
  </si>
  <si>
    <t>Coordinador GIT Contratos</t>
  </si>
  <si>
    <t>% ejecución del plan</t>
  </si>
  <si>
    <t>Of. Asesora Jurídica</t>
  </si>
  <si>
    <t>Motivos de devolución de estudios previos
 / estudios radicados</t>
  </si>
  <si>
    <t>Asegurar la implementación, administración y soporte de las tecnologías de la información y de las comunicaciones a través de la prestación de servicios de manera oportuna y eficaz coadyuvando a la optimización de la gestión de los procesos y la divulgación de la información de Coldeportes y del Sistema Nacional del Deporte (SND)</t>
  </si>
  <si>
    <t>Alteración, acceso no autorizado, pérdida o robo de información de carácter clasificado de la entidad.</t>
  </si>
  <si>
    <t xml:space="preserve">Perdida de credibilidad e imagen de la entidad, beneficios particulares por conocer, modificar o ocultar información por parte de terceros. </t>
  </si>
  <si>
    <t>Listado de asistencia.
Contrato de renovación de licenciamiento.</t>
  </si>
  <si>
    <t>Coordinador TIC</t>
  </si>
  <si>
    <t>Actualización a la última versión de la plataforma de seguridad.
Capacitaciones realizadas (2).</t>
  </si>
  <si>
    <t>Vulneración de la intimidad del individuo,
Perturbación y fracasos de  investigaciones  antidopaje
Demandas por revelar información personal.
EL proceso de investigación disciplinaria no peuda llevarse a cabo adecuadamente</t>
  </si>
  <si>
    <t>Postulación, ingreso y permanencia de los beneficiarios de los programas glorias del deporte y deportista apoyado, sin el cumplimiento de los requisitos de ley</t>
  </si>
  <si>
    <t>Asignación de apoyos económicos sin los requisitos de ley.
Mala imagen institucional</t>
  </si>
  <si>
    <t>No Existen</t>
  </si>
  <si>
    <t>Lista de verificación por cada deportista que ingresa a los programas cumpliendo con los requisitos firmada por quien lo verifica.
-visita domiciliaria para realizar evaluación socioeconómica para ingreso al programa glorias del deporte.
- Verificar ante la DIAN los ingresos percibidos (Glorias del Deporte)</t>
  </si>
  <si>
    <t>Coordinador CCD</t>
  </si>
  <si>
    <t>Coordinador GIT Nacional Antidopaje</t>
  </si>
  <si>
    <t>Mantener Controles
Actualizar el procedimiento</t>
  </si>
  <si>
    <t>Listas de Verificación</t>
  </si>
  <si>
    <t>Coordinadora GIT PyPD</t>
  </si>
  <si>
    <t>No. de postulaciones que no cumplieron los requisitos/No ingresos a los programas con cumplimiento de requisitos</t>
  </si>
  <si>
    <t>Gestionar y optimizar obras bienes y servicios mediante la administración, mantenimiento y control de la infraestructura y equipos necesarios para responder a las necesidades de los procesos estratégicos, misionales y de soporte aplicables a COLDEPORTES</t>
  </si>
  <si>
    <t>Perdida o mal uso de los bienes y/o servicios contratados para satisfacer las necesidades de la entidad</t>
  </si>
  <si>
    <t>Investigaciones y procesos disciplinarios a la entidad y/o funcionario responsable.
Sanciones fiscales, penales y disciplinarias
Detrimento del patrimonio de la entidad
Afectación de la Imagen y el buen nombre de la entidad.</t>
  </si>
  <si>
    <t>Mantener Controles Actuales</t>
  </si>
  <si>
    <t>Coordinadora GIT Gestión Administrativa</t>
  </si>
  <si>
    <t>Novedades generadas (incidentes y/o siniestros)</t>
  </si>
  <si>
    <t>Gestionar las actividades necesarias de planificación, radicación, distribución, conservación, custodia y disposición de los documentos que reciba o genere la Entidad dando cumplimiento a la normatividad vigente para garantizar que la documentación se mantenga disponible, se difunda y distribuya a las áreas que lo requieran y asegurar la consulta, conservación y utilización de la memoria institucional.</t>
  </si>
  <si>
    <t>No se cuenta con planta física y recursos suficientes y adecuados  para el manejo de la gestión documental de la Entidad.
No se cuenta con recursos asignados para este proceso.  
Algunas áreas no aplican de manera eficiente las Tablas de Retención Documental.</t>
  </si>
  <si>
    <t>Deterioro, pérdida o mal uso de documentos de la entidad en medio físico, digital y/o electrónico  susceptibles de modificar, alterar, suprimir, adulterar o usar en beneficio propio o de un tercero</t>
  </si>
  <si>
    <t>Investigaciones y procesos disciplinarios a la entidad y/o funcionario responsable.
Sanciones fiscales, penales y disciplinarias
Afectación de la Imagen y el buen nombre de la entidad.</t>
  </si>
  <si>
    <t>Mantener controles actuales
Implementación GESDOC (plan)</t>
  </si>
  <si>
    <t>Ejecución de actividades deficientes con relación a los estimado en el Proyecto presentado.</t>
  </si>
  <si>
    <t>Seguimiento y control a través de los informes técnicos administrativos y financieros de los contratos</t>
  </si>
  <si>
    <t>Cumplimiento de actividades programadas /
Actividades controladas..</t>
  </si>
  <si>
    <t xml:space="preserve">Mantener Controles
Actualizar el procedimiento de informe de ejecución contractual
</t>
  </si>
  <si>
    <t>Mantener Controles
Actualizar el procedimiento de informe de Visita</t>
  </si>
  <si>
    <t>Coordinador GIT Deporte Convencional</t>
  </si>
  <si>
    <t>No. De requerimientos de presentación de informes /No de informes de ejecución al corte</t>
  </si>
  <si>
    <t>No. De visitas con hallazgos realizados en vistas/No de visitas programadas</t>
  </si>
  <si>
    <t>Perdida o uso inadecuado de los implementos, materiales y uniformes entregados para custodia de los territorios.</t>
  </si>
  <si>
    <t>Perdida de credibilidad del programa en los territorios. 
No cumplimiento de los objetivos de Programa.</t>
  </si>
  <si>
    <t>Controles en el momento de envío y recepción de implementos, materiales y uniformes, por medio de actas con datos puntuales.
Inventario y acta de recibido con firma del ente o persona, en territorio, que custodia los implementos, materiales y uniformes
Registro fotográfico.</t>
  </si>
  <si>
    <t>Fotografías
Actas y cartas con firma</t>
  </si>
  <si>
    <t>Coordinación Programa Deporte, Convivencia y Paz</t>
  </si>
  <si>
    <t>Reporte de Sistema de Alertas tempranas</t>
  </si>
  <si>
    <t>Demora en la entrega de la información por parte de las dependencias de la entidad
Inconsistencia de la información que genera reprocesos</t>
  </si>
  <si>
    <t>No publicar oportunamente información considerada pública.</t>
  </si>
  <si>
    <t>No se puede ejercer control ciudadano
Pedida de credibilidad de la entidad</t>
  </si>
  <si>
    <t>Mantener Controles
Revisión de anteproyectos</t>
  </si>
  <si>
    <t>Carta de Concepto
Actas de visita
Listado Asistencia 
Informe seguimiento</t>
  </si>
  <si>
    <t>Coord. GIT Planeación y Desarrollo Organizacional</t>
  </si>
  <si>
    <t>Oficina Asesora de Planeación</t>
  </si>
  <si>
    <t>No. Conceptos no favorables o no emitidos</t>
  </si>
  <si>
    <t>Registro aplicativo de seguimiento interno y externo,
página web</t>
  </si>
  <si>
    <t>Jefe Oficina Asesora de Planeación</t>
  </si>
  <si>
    <t>Registro Información publicada (lista chequeo)</t>
  </si>
  <si>
    <t>La escogencia oportuna de sedes de eventos nacionales o regionales no obedezcan a criterios técnicos de los programas</t>
  </si>
  <si>
    <t>Sobrecostos de lo eventos
Ejecución técnica deficiente del evento.
Limita la participación de los beneficiarios de los programas</t>
  </si>
  <si>
    <t>Agendas de las capacitaciones
Formatos de Informes por programa
Informes de visita Técnica</t>
  </si>
  <si>
    <t>Coordinadores GIT Dirección Fomento y Desarrollo</t>
  </si>
  <si>
    <t xml:space="preserve">Informe de evaluación criterios de selección de eventos
Informes de visitas técnicas
Documento asignación sede
</t>
  </si>
  <si>
    <t>Sedes asignadas con cumplimiento de los criterios técnicos</t>
  </si>
  <si>
    <t>Dir. Fomento Desarrollo Deportivo</t>
  </si>
  <si>
    <t>Perdida de expedientes de los organismos deportivos que integran el SND tanto en archivo central como de gestión de la entidad</t>
  </si>
  <si>
    <t>Denuncia Penal contra servidores públicos y la entidad
Investigaciones a Servidores públicos responsables de los procesos.
Impedimento para ejercer cabalmente las funciones asignadas a la Dirección.</t>
  </si>
  <si>
    <t xml:space="preserve">1) Protección del debido proceso y de la seguridad de la información.                                                                    </t>
  </si>
  <si>
    <t>Posible tráfico de influencias para la ejecución de los trámites de la Dirección de IVC</t>
  </si>
  <si>
    <t xml:space="preserve">Pérdida de la credibilidad y confianza en la entidad e inseguridad jurídica institucional.                                                                                                                                                                                                                                                                 </t>
  </si>
  <si>
    <t>Plan de acción de la Dirección _ 2016</t>
  </si>
  <si>
    <t xml:space="preserve">Expedientes Digitalizados </t>
  </si>
  <si>
    <t>Directora</t>
  </si>
  <si>
    <t>No. Expedientes Digitalizados</t>
  </si>
  <si>
    <t xml:space="preserve">% ejecución del Plan </t>
  </si>
  <si>
    <t>Mantener controles actuales
Mantener reserva frente a los ciudadano
Generar comunicados de prensa informativos con observancia del derecho a la intimidad de los involucrados</t>
  </si>
  <si>
    <t>Continuar con los controles y la supervisión de los gestores regionales en cada Territorio para asegurarse del uso dado a los implementos, materiales y uniformes</t>
  </si>
  <si>
    <t xml:space="preserve">
• Deficiencias en la calidad de los resultados por parte del contratista/conveniente.
• Incumplimiento en la entrega de los resultados por parte del contratista/conveniente.
</t>
  </si>
  <si>
    <t>Procesos de investigación sobre el deporte con deficiencias y retrasos en la entrega de resultados.</t>
  </si>
  <si>
    <t xml:space="preserve">• Inoportuna generación de conocimiento sobre las condiciones y realidades del deporte en Colombia con posible afectación sobre la toma de decisiones relacionadas con las políticas públicas del deporte en Colombia.
• Inoportuna generación de conocimiento sobre las condiciones y realidades del deporte en los países de América Latina y el Caribe afectando la toma de decisiones relacionadas con las políticas públicas del deporte en la región.
</t>
  </si>
  <si>
    <t>• Supervisión del contrato.
• Funciones del supervisor (administrativa, técnica y financiera) definidas.
• Revisión por parte del supervisor de los informes y productos entregados por el contratista y/o conveniente.</t>
  </si>
  <si>
    <t>Mantener los controles existentes</t>
  </si>
  <si>
    <t>Coordinador GIT Información y Estudios del Deporte.</t>
  </si>
  <si>
    <t>% ejecución del contrato/convenio</t>
  </si>
  <si>
    <t xml:space="preserve">El no cumplimiento de los términos de ley  que reglamenta los derechos de petición.
</t>
  </si>
  <si>
    <t>Vencimiento de los términos para emitir respuesta a las peticiones de los ciudadanos, favoreciendo o perjudicando a un tercero o en beneficio propio.</t>
  </si>
  <si>
    <t xml:space="preserve">1. Posibles Tutelas
2.  Pérdida de la imagen institucional
3. Silencio Administrativo Positivo
4. Posibles sanciones por incumplimiento de tipo legal. 
5. Investigaciones disciplinarias
</t>
  </si>
  <si>
    <t xml:space="preserve">Intereses particulares en el manejo de la información de las Peticiones.      </t>
  </si>
  <si>
    <t xml:space="preserve">Ocultar, modificar o manipular la información contenida en las peticiones beneficiando o perjudicando a terceros. </t>
  </si>
  <si>
    <t xml:space="preserve">mala calidad de la respuesta  y no adherencia a procedimientos establecidos </t>
  </si>
  <si>
    <t>respuesta incompleta, respuesta no pertinente</t>
  </si>
  <si>
    <t xml:space="preserve">Sistema de alarma en el aplicativo
Correo semanal a los Jefes de Dependencias con pantallazo del control de alarmas del Sistema de gestión de las peticiones próximas a vencerse </t>
  </si>
  <si>
    <t>Implementación del sistema GESDOC, el cual centraliza la comunicación a través de la ventanilla única administrada por un tercero</t>
  </si>
  <si>
    <t xml:space="preserve">Seguimiento de las respuestas calificadas por el ciudadano como no cumplidas según la encuesta de calidad </t>
  </si>
  <si>
    <t>Elaboración de un plan de mejora y acciones preventivas que permitan generar control frente al tiempo de respuesta.
Mantener reporte trimestral sobre Peticiones,  envío de alertas y envío de información a los servidores sobre la normatividad actualizada sobre el derecho de petición.</t>
  </si>
  <si>
    <t>Plan de Mejora elaborado por la Dependencia que evidencia el incumplimiento
Informes trimestrales</t>
  </si>
  <si>
    <t>Directores Técnicos, Jefes de Oficina, Secretaria General</t>
  </si>
  <si>
    <t xml:space="preserve">Establecer puntos de control a peticiones por parte de cada dependencia </t>
  </si>
  <si>
    <t>Informe de ejecución estrategia de seguimiento</t>
  </si>
  <si>
    <t>Socialización de procedimientos, seguimiento a resultados de encuestas de calidad por parte de los peticionarios</t>
  </si>
  <si>
    <t>Sistema de gestión de peticiones</t>
  </si>
  <si>
    <t>Coordinadora GIT Atención al Ciudadano</t>
  </si>
  <si>
    <t>Direcciones Técnicas, Oficina Asesora de Planeación, Oficina Asesora Jurídica, Secretaría General, Subdirección General</t>
  </si>
  <si>
    <t>% cumplimiento de la estrategia</t>
  </si>
  <si>
    <t>Total encuestas diligenciadas/ Total encuestas mal calificadas</t>
  </si>
  <si>
    <t xml:space="preserve">No. de acciones implementadas/ total de acciones propuestas. </t>
  </si>
  <si>
    <t>1. Modificación indebida de la base de datos. 
2. Sobornos
3. Presiones externas o internas
4. Amiguismo.</t>
  </si>
  <si>
    <t>1. Pérdida de credibilidad de la Entidad.</t>
  </si>
  <si>
    <t>1. Designación escrita de las personas autorizadas al interior del GIT para la consulta de la información de las historias Laborales. 2. Verificación de los soportes de estudio y experiencia de los nuevos funcionarios que se posesionan. 3. Establecer la periodicidad de la gestión de archivo en las Historias Laborales .</t>
  </si>
  <si>
    <t>Formato de control Historias Laborales. Planilla de control de consulta. Nuevos formatos de verificación de documentación.</t>
  </si>
  <si>
    <t>Coordinador GIT de Talento Humano</t>
  </si>
  <si>
    <t>Incluir en las certificaciones expedidas un elemento de seguridad</t>
  </si>
  <si>
    <t># verificaciones documentales realizadas /# de funcionarios nuevos. (trimestral)</t>
  </si>
  <si>
    <t xml:space="preserve"># certificaciones verificadas acorde con la solicitud / total certificaciones verificadas. (muestra del 20% del trimestre)  </t>
  </si>
  <si>
    <t>Falta de sentido de pertenencia,  Inexistencia de políticas de bienestar laboral, Inconformismo salarial,  Desmotivación, Sobornos, Presiones para modificación u omisión de resultados, Impunidad</t>
  </si>
  <si>
    <t>Pérdida de confidencialidad o alteración de resultados analíticos por presiones externas</t>
  </si>
  <si>
    <t>1. Pérdida de credibilidad del laboratorio.
2. Demandas por daños a terceros
3. Pérdida de la acreditación internacional.</t>
  </si>
  <si>
    <t>Coordinadora Laboratorio</t>
  </si>
  <si>
    <t>1. Poco personal de Planta para el programa.
2. Falta de formación y capacitación.                                               
3. Asignación de
funciones que no corresponden
al área de desempeño.</t>
  </si>
  <si>
    <t>Designar supervisores que no cuentan con conocimientos suficientes para desempeñar la función</t>
  </si>
  <si>
    <t xml:space="preserve"> Personal insuficiente para los procesos de contratación y supervisión con relación a la cantidad de contratos generados por el programa.</t>
  </si>
  <si>
    <t>Concentrar las labores de supervisión de múltiples contratos en poco personal</t>
  </si>
  <si>
    <t xml:space="preserve">Solicitar a la Dirección de COLDEPORTES sea nombrado un número de 8 personas de planta en el programa Supérate Intercolegiados ya que en el momento el 95% son contratistas.                                  
</t>
  </si>
  <si>
    <t xml:space="preserve">Solicitar capacitación a los supervisores por parte de la oficina de Contratación.
</t>
  </si>
  <si>
    <t>Solicitud de Capacitación.</t>
  </si>
  <si>
    <t>Coordinador Administrativo</t>
  </si>
  <si>
    <t>Supérate Intercolegiados</t>
  </si>
  <si>
    <t>Solicitud Hecha a la Subdirección</t>
  </si>
  <si>
    <t>Solicitud Hecha a la Subdirección/Número de profesionales de Planta.</t>
  </si>
  <si>
    <t>TABLA 1. ESCALAS DE CALIFICACIÓN CONTROLES EXISTENTES</t>
  </si>
  <si>
    <t>EF: Efectividad de los controles</t>
  </si>
  <si>
    <t>FR: Frecuencia definida para el control</t>
  </si>
  <si>
    <t>AT- MA: Contol es Automático o Manual</t>
  </si>
  <si>
    <t>DO: Control está Documentado?</t>
  </si>
  <si>
    <t>EV: Evidencias de la efectividad del Control?</t>
  </si>
  <si>
    <t>Si</t>
  </si>
  <si>
    <t>No</t>
  </si>
  <si>
    <t>AT: 15</t>
  </si>
  <si>
    <t>MA: 10</t>
  </si>
  <si>
    <t>Aprobación de proyectos sin el cumplimiento de los requisitos previstos en la Resolución No. 312 del 15 de marzo de 2016.</t>
  </si>
  <si>
    <t xml:space="preserve">• Proyectos de cofinanciación con deficiencias que durante su ejecución presentan modificaciones afectando el presupuesto y el diseño originado en la consultoría de proyectos.
• Potenciales dificultades operativas, financieras o administrativas durante la ejecución del proyecto por parte de los Municipios.
• Retrasos en los procesos de ejecución de los proyectos por las modificaciones de actividades contractuales y de actividades no previstas.
</t>
  </si>
  <si>
    <t>• Evaluación objetiva e Integral de Proyectos por parte de Coldeportes conforme a la Resolución No. 312 del 15 de marzo de 2016 y los anexos 1 y 2.
• Seguimiento a la evaluación objetiva de los proyectos.
• Socialización de los lineamientos técnicos sobre infraestructura deportiva (en pagina web).</t>
  </si>
  <si>
    <t xml:space="preserve">• Documentar en el Sistema de Gestión de Calidad de la Entidad los instrumentos técnicos para la aplicación de los lineamientos y directrices establecidas en la Resolución No. 312 del 15 de marzo de 2016 y los anexos 1 y 2.
• Socializar en la pagina web de la entidad los lineamientos y directrices establecidas en la Resolución No. 312 del 15 de marzo de 2016 y los anexos 1 y 2.
</t>
  </si>
  <si>
    <t>Documentos aprobados en el SGC</t>
  </si>
  <si>
    <t>Falta de control sobre el alquiler y pago de los espacios y escenarios deportivos del CAR</t>
  </si>
  <si>
    <t xml:space="preserve">Detrimento patrimonial con afectación de la imagen institucional y posibles implicaciones de carácter disciplinario, fiscal y penal.
</t>
  </si>
  <si>
    <t>Desconocimiento de procedimientos, requisitos y normativas aplicables en términos contractuales y presupuestales</t>
  </si>
  <si>
    <t xml:space="preserve">Detrimento
Peculado
Investigaciones y sanciones penales
</t>
  </si>
  <si>
    <t>Realización de arqueos a la caja menor con Acta y/o registro de Arqueo por parte del Coordinador del CAR.</t>
  </si>
  <si>
    <t>Dar continuidad a al eficaz aplicación de los controles existentes.</t>
  </si>
  <si>
    <t>Evaluar trimestralmente los pagos realizados, verificando que se cumplan los procedimientos, se apliquen los Formatos y los valores coincidan con lo liquidado y con la Resolución de Tarifas.</t>
  </si>
  <si>
    <t>Registro de pagos realizados (acorde con Resolución de Tarifas)</t>
  </si>
  <si>
    <t>Acta y/o registro de Arqueo por parte del Coordinador del CAR.</t>
  </si>
  <si>
    <t>• Instrumentos técnicos para la aplicación de los lineamientos y directrices establecidas en la Resolución No. 312 del 15 de marzo de 2016 y los anexos 1 y 2, aprobados en el Sistema de Gestión de Calidad de la Entidad. 
• Formato control de asistencia suscrito por los revisores y el equipo de trabajo de Infraestructura con el  registro de la socialización de instrumentos técnicos definidos en el Sistema de gestión de calidad para la aplicación de los lineamientos y directrices establecidas en la Resolución No. 312 del 15 de marzo de 2016 y los anexos 1 y 2.</t>
  </si>
  <si>
    <t>Coordinadora GIT Infraestructura</t>
  </si>
  <si>
    <t>Coordinador GIT CAR</t>
  </si>
  <si>
    <t>Evaluar el Sistema Integrado de Gestión bajo un enfoque por procesos a través de un examen sistemático, objetivo e independiente de las actividades, operaciones y resultados de los procesos de la Entidad con el propósito de aportar al mejoramiento continuo de la gestión.</t>
  </si>
  <si>
    <t>Omitir el registro de observaciones o hechos en desarrollo de la auditoria para favorecer a un Servidor Publico o un tercero</t>
  </si>
  <si>
    <t>Materialización de hechos de corrupción.
Hallazgos por parte de entes de Control que conlleven investigaciones.
Perdida de credibilidad de los auditores Internos.</t>
  </si>
  <si>
    <t xml:space="preserve">Información parcial, inoportuna y alterada por parte de los auditados
Falta de competencia del auditor 
Conflicto de intereses entre auditor y auditado.
</t>
  </si>
  <si>
    <t>Procedimiento documentado para auditoria
Estatuto de Auditoria Interna</t>
  </si>
  <si>
    <t xml:space="preserve">Revisar y ajustar el procedimiento con sus respectivos formatos
Elaborar Manual de Auditoria </t>
  </si>
  <si>
    <t>Jefe Oficina</t>
  </si>
  <si>
    <t>Documentos aprobados</t>
  </si>
  <si>
    <t>Procedimiento auditoria aprobado
Manual de auditoria aprobado</t>
  </si>
  <si>
    <t>Investigación Disciplinarias
Detrimento patrimonial
Afectación de la Imagen del Centro de Ciencias del Deporte.</t>
  </si>
  <si>
    <t>Acta de entrega de resultados.  
Correo electrónico como constancia de entrega de resultados.</t>
  </si>
  <si>
    <t>No. Actas de entrega de resultados por deporte./No. Pab realizados por deporte</t>
  </si>
  <si>
    <t>Oficio dirigido a la Subdirección de Coldeportes, solicitando profesionales de Planta que asuman la supervisión de Convenios y Contratos.</t>
  </si>
  <si>
    <t>Coord. GIT Recreación</t>
  </si>
  <si>
    <t>Coordinadora Programa Deporte, Convivencia y Paz</t>
  </si>
  <si>
    <t xml:space="preserve">Coord. GIT Desarrollo Organizacional </t>
  </si>
  <si>
    <t>Jefe Oficina Asesora Jurídica</t>
  </si>
  <si>
    <t xml:space="preserve">Coordinador GIT Contratos </t>
  </si>
  <si>
    <t>Coordinador Talento Humano</t>
  </si>
  <si>
    <t>Coordinadora Administrativa</t>
  </si>
  <si>
    <t>Número de capacitaciones / Solicitud hecha a la oficina de Contratación</t>
  </si>
  <si>
    <t>Responsable</t>
  </si>
  <si>
    <t>Valor consignado / Valor utilizado</t>
  </si>
  <si>
    <t>CARLOS EDUARDO VILLEGAS E.</t>
  </si>
  <si>
    <t>Arqueos realizados / Arqueos programados</t>
  </si>
  <si>
    <t xml:space="preserve">30 Abril: ok
31 Agosto: ok
31 Diciembre: </t>
  </si>
  <si>
    <r>
      <rPr>
        <b/>
        <sz val="9"/>
        <rFont val="Arial"/>
        <family val="2"/>
      </rPr>
      <t>30 DE ABRIL:</t>
    </r>
    <r>
      <rPr>
        <sz val="9"/>
        <rFont val="Arial"/>
        <family val="2"/>
      </rPr>
      <t xml:space="preserve">
1.228 operaciones de deducciones, giradas en su totalidad al beneficiario correspondiente.</t>
    </r>
  </si>
  <si>
    <t>Coord GIT Laboratorio</t>
  </si>
  <si>
    <r>
      <rPr>
        <b/>
        <sz val="9"/>
        <rFont val="Arial"/>
        <family val="2"/>
      </rPr>
      <t xml:space="preserve">31 AGOSTO:
</t>
    </r>
    <r>
      <rPr>
        <sz val="9"/>
        <rFont val="Arial"/>
        <family val="2"/>
      </rPr>
      <t xml:space="preserve">
La Resolución 312 del 2016 fue modificada por la Resolución 1458 del 11 de agosto de 2016. El GIT está encargado de emitir los conceptos de pertinencia para los proyectos de infraestructura deportiva, evaluar los escenarios para juegos centroamericanos y bolivarianos.
Quedan 10 proyectos para viabilizar o conceptualizar con las nuevas directrices según modificación de la R. 312/16.
La  modificación se encuentra socializada en la página web de la entidad.</t>
    </r>
  </si>
  <si>
    <r>
      <rPr>
        <b/>
        <sz val="9"/>
        <rFont val="Arial"/>
        <family val="2"/>
      </rPr>
      <t>ABRIL 30:</t>
    </r>
    <r>
      <rPr>
        <sz val="9"/>
        <rFont val="Arial"/>
        <family val="2"/>
      </rPr>
      <t xml:space="preserve">
El GIT TIC ha enviado 3 Notic´s con el fin de concientizar a los funcionarios en seguridad de la información. Definió el PIC para el 2016 en el cual incluyo dos capacitaciones presenciales para los funcionarios. Esta en proceso de contratación la renovación de la solución de seguridad y análisis de vulnerabilidades. Esta el proceso de implementación nuevo control de seguridad de la información precintos para los computadores de los funcionarios y su inclusión en la política de seguridad de la información de la entidad.</t>
    </r>
  </si>
  <si>
    <r>
      <rPr>
        <b/>
        <sz val="10"/>
        <color theme="1"/>
        <rFont val="Arial"/>
        <family val="2"/>
      </rPr>
      <t>AGOSTO 31:</t>
    </r>
    <r>
      <rPr>
        <sz val="10"/>
        <color theme="1"/>
        <rFont val="Arial"/>
        <family val="2"/>
      </rPr>
      <t xml:space="preserve">
Con fecha 19 de Agosto, el Coordinador del CAR realizó arqueo a la caja menor, sin encontrar observaciones.   Se modificó la fecha de realización del último arqueo (31 diciembre) en razón a que la legalización definitiva de la caja menor se debe hacer hacia el 15 de diciembre de 2016.</t>
    </r>
  </si>
  <si>
    <t>Omisión del Procedimiento
Favorecimiento indebido y/o Político</t>
  </si>
  <si>
    <t xml:space="preserve">Generar concepto favorable de ejecución de recursos del IVA Telefónica Móvil sin el cumplimiento pleno de requisitos. </t>
  </si>
  <si>
    <t xml:space="preserve">Distribución y ejecución incorrecta de los recursos del IVA telefonía móvil por los Municipios.
Investigaciones disciplinarias, fiscal y penales
</t>
  </si>
  <si>
    <t>Tablas de Distribución de CONPES
Formato Seguimiento a la Distribución de los Recursos de IVA Telefonía Móvil
Tramite registrado en SUIT</t>
  </si>
  <si>
    <t>Mantener Controles
Capacitación y socialización de la normatividad a los entes departamentales y municipales</t>
  </si>
  <si>
    <t>Calendario de Reporte de Información
Acompañamiento  a las dependencias
Reporte a comité de Dirección</t>
  </si>
  <si>
    <t>Investigación disciplinaria por incumplimiento de la Ley 
Incremento en el número de PQR para solicitud de información.
Disminución de la oportunidad del ciudadano para conocer la gestión de la entidad</t>
  </si>
  <si>
    <t>Elaborar e implementar el procedimiento de actualización de contenidos en la web.
Realizar reuniones mensuales con los enlaces para actualización.
Determinar con cada enlace  un check list de requisitos mínimos para el cumplimiento de la Ley de Transparencia.</t>
  </si>
  <si>
    <t>Procedimiento
Actas de reuniones
Formatos de actualizaciones</t>
  </si>
  <si>
    <r>
      <rPr>
        <b/>
        <sz val="9"/>
        <rFont val="Arial"/>
        <family val="2"/>
      </rPr>
      <t>30 DE ABRIL:</t>
    </r>
    <r>
      <rPr>
        <sz val="9"/>
        <rFont val="Arial"/>
        <family val="2"/>
      </rPr>
      <t xml:space="preserve">
En Revisión: Instructivo "Creación y actualización de Contenidos Página Web" y del formato "Solicitud de Creación y Actualización de Información" de acuerdo con los lineamientos establecidos en el manual de estilo y en la Política Editorial.
Se han realizado 2 reuniones mensuales (28 en total) donde se establecieron compromisos de actualización de la página web. Las reuniones se realizan los primeros 7 días de cada mes. Por disponibilidad de tiempo de responsables en las dependencias no se ha logrado realizar las reuniones con el GIT Infraestructura. (Evidencia: Actas que reposan en Comunicaciones)
En trabajo conjunto con la Oficina Asesora de Planeación y la Oficina de Control Interno se ha venido realizando una propuesta del esquema de publicación para cumplir con lo establecido en la Ley de Transparencia, el cual se implementará a partir de mayo, después de verificar la información ya existente.</t>
    </r>
  </si>
  <si>
    <t xml:space="preserve">Formular y adoptar Políticas Públicas en materia de la Recreación, el Deporte, la Actividad física y el Aprovechamiento del tiempo libre en Colombia a través de la articulación del Sistema Nacional del Deporte y en correspondencia con el Plan Nacional de Desarrollo para promover el bienestar, la calidad de vida, así como contribuir a la salud pública, a la educación y a la cultura. </t>
  </si>
  <si>
    <t>Inconsistencias en la atención brindada  a  funcionarios vinculados a entidades del estado por las diferentes áreas y servicios del centro de ciencias del deporte.</t>
  </si>
  <si>
    <t>Atención de funcionarios vinculados a entidades del estado sin el debido registro de las actividades y procedimientos realizados. en el centro de ciencias del deporte.</t>
  </si>
  <si>
    <t>Incumplimiento de los parámetros de habilitación del CCD y manejo de  historia clínica centro de ciencias del deporte.</t>
  </si>
  <si>
    <t>Seguir el procedimiento para solicitud de escenarios y servicios de CAR conforme a lo estipulado en  la resolución 2955 de 2014 el capítulo III Procedimientos, Articulo cinco.                                    *convocar reunión para ajustar procedimiento asistencial del Centro de Ciencias del Deporte.                            *convocar reunión para ajustar procedimiento de historia clínica del Centro de Ciencias del Deporte. 
*Ajustar Registro diario de atención de pacientes 
*Ajustar Registro evolución en Historia Clínica. 
Registro diario de atención de pacientes 
Registro evolución en Historia Clínica</t>
  </si>
  <si>
    <t>*Procedimiento historia clínica del Centro de Ciencias del Deporte.    *procedimiento asistencial del Centro de Ciencias del Deporte. 
*Formato Registro diario de atención de pacientes. 
*Formato Registro evolución en Historia Clínica</t>
  </si>
  <si>
    <t>N° de atenciones realizadas a funcionarios públicos con registro en Historia Clínica / N° de Funcionarios vinculados a entidades del Estado Atendidos</t>
  </si>
  <si>
    <r>
      <rPr>
        <b/>
        <sz val="9"/>
        <rFont val="Arial"/>
        <family val="2"/>
      </rPr>
      <t>30 DE ABRIL:</t>
    </r>
    <r>
      <rPr>
        <sz val="9"/>
        <rFont val="Arial"/>
        <family val="2"/>
      </rPr>
      <t xml:space="preserve">
Convocatoria a reunión de comité de historia clínica 18-05-2016 para ajustar la historia clínica del Centro de Ciencias del Deporte y ajustar registro diario de atención de pacientes </t>
    </r>
  </si>
  <si>
    <t>Deficiencias en la comunicación de los resultados y recomendaciones de las valoraciones entre el equipo de salud y el equipo técnico.
-falta de controles que permitan verificar el cumplimiento en el procedimiento de valoración multidisciplinaria del rendimiento.</t>
  </si>
  <si>
    <t>No se realicen todas las valoraciones y pruebas requeridas para el deporte afectando o favoreciendo al atleta que pueda tener un diagnóstico que afecte su logro en competencia</t>
  </si>
  <si>
    <t>1.  Procedimiento de Valoración Multidisciplinaria rendimiento.
2. Realizar seguimiento al plan de acción biomédico de cada uno de los deportes que fueron valorados. (según frecuencia definida en el pab)</t>
  </si>
  <si>
    <t>1. Programar reuniones para la entrega de  los resultados  y recomendaciones entre el equipo de salud y equipo técnico.
2.Realizar seguimiento al plan de acción biomédico de cada uno de los deportes que fueron valorados. (según frecuencia definida en el pab)</t>
  </si>
  <si>
    <t>Falta de seguridad en la información (programa inadecuado de gestión documental, falta de herramientas tecnológicas para salvaguardar la información confidencial).  
Mal uso de la información por parte del personal del grupo interno de trabajo</t>
  </si>
  <si>
    <t>Uso indebido y no autorizado de información confidencial respecto de una Autorización de Uso Terapéutico (Historia Clínica), una misión de control, muestreo y/o de un proceso de revisión inicial de gestión de resultados.</t>
  </si>
  <si>
    <t xml:space="preserve">Sistema Cleopatra
Suscripción de acuerdos de Confidencialidad del GIT
Manejo especial de Correspondencia con esquema de seguridad </t>
  </si>
  <si>
    <t>Mantener Controles
Documentar los Controles
Anotaciones de información confidencial en los correos electrónicos enviados desde el GIT.
Registro de la información en el Sistema ADAMS de la Agencia Mundial Antidopaje. 
Solicitar al área administrativa un manejo especial para la información antidopaje en el Sistema GESDOC.</t>
  </si>
  <si>
    <t xml:space="preserve">Documentos con incorporación de medidas.
Documentos especiales con contraseñas de seguridad. 
Acuerdos de confidencialidad.
Información en ADAMS
Solicitud escrita al área Administrativa. </t>
  </si>
  <si>
    <t>intereses de las personas que manejan los deportistas pueden incidir en que algunos deportistas no sean postulados sin el cumplimiento de los méritos o que otros no se postulen teniendo los méritos.
insuficiente información histórica institucional que permita verificar logros deportivos de los deportistas</t>
  </si>
  <si>
    <t>Deficiencia en el manejo de recursos públicos por parte de los organismos deportivos.</t>
  </si>
  <si>
    <t>Destinación Inadecuada de los recursos asignados para ejecución de los proyectos</t>
  </si>
  <si>
    <t>Declaraciones de incumplimiento, investigaciones administrativas y fiscales, mala imagen para la entidad.</t>
  </si>
  <si>
    <t>Falta de verificación real del cumplimiento de las actividades y especificaciones establecidas por las federaciones en la ejecución de los contratos</t>
  </si>
  <si>
    <t>Indebida ejecución del contrato que conllevan a posibles investigaciones y sanciones para los supervisores.</t>
  </si>
  <si>
    <t>Quien tienen la custodia de los implementos, materiales y uniformes no lo usa para las actividades propias del programa.
Cambios de administración en el nivel Departamental y Municipal.</t>
  </si>
  <si>
    <t>Los entes ejecutores destinan los recursos (del conveniente) de la cofinanciación en componentes diferentes aprobados en el proyecto.
Falta de personal competente para la formulación del proyecto y ejecución y liquidación del convenio.</t>
  </si>
  <si>
    <t xml:space="preserve">Inadecuada planeación y ejecución de los recursos y su respectiva legalización por parte de los ejecutores de los proyectos </t>
  </si>
  <si>
    <t>Detrimento patrimonial,.
Disminución de la cobertura nacional y geográfica de los programas.
Pérdida de recursos financieros por reducción en el plazo de ejecución
Los entes territoriales  y ejecutores incurren en reintegros de recursos por mala ejecución de los recursos del convenio.</t>
  </si>
  <si>
    <t xml:space="preserve">Planeación: Guías para la presentación de proyectos 
Asistencia Técnicas
Informes Administrativos, financieros y técnicos </t>
  </si>
  <si>
    <t>Planeación: Guías para la presentación de proyectos 
Asistencia Técnicas
Informes Administrativos, financieros y técnicos 
Capacitación especifica en líneas de acción.</t>
  </si>
  <si>
    <t>Convenios con mínimo una visita del supervisor / convenios de la Dirección Técnica</t>
  </si>
  <si>
    <t>Coordinadores GIT Actividad Física, Recreación, Deporte Social Comunitario</t>
  </si>
  <si>
    <t>No se tienen en cuenta los criterios técnicos establecidos para la escogencia de sedes de eventos.
Desconocimiento de los programas por parte de quienes toman la decisión.
Favorecimiento político a regiones o departamentos para la realización de eventos</t>
  </si>
  <si>
    <t>Criterios Técnicos de los programas 
Visitas Técnicas de evaluación y/o verificación</t>
  </si>
  <si>
    <t>Divulgación de los criterios técnicos a las ciudades aspirantes a los eventos de los programas
Visitas técnicas de evaluación y verificación, oportunas y por personal idóneo.
Informe de evaluación criterios de selección de eventos</t>
  </si>
  <si>
    <r>
      <rPr>
        <b/>
        <sz val="9"/>
        <rFont val="Arial"/>
        <family val="2"/>
      </rPr>
      <t>ABRIL 30:</t>
    </r>
    <r>
      <rPr>
        <sz val="9"/>
        <rFont val="Arial"/>
        <family val="2"/>
      </rPr>
      <t xml:space="preserve">
Se elaboraron los criterios para  la evaluación de la sede para el Campamento Nacional 2016 y se envío a los departamentos que mostraron la intención de ser sede. Se realizaron las visitas respectivas  a los 5 departamentos aspirantes, se realizó la evaluación la cual fue presentada en Comité de Dirección para su respectiva aprobación y el resultado  de asignación de sede se envío a los 5 departamentos.
Se diseño una guía de postulación para entes deportivos departamentales que aspiren a ser sede de los Eventos de DSC 2016.</t>
    </r>
  </si>
  <si>
    <t xml:space="preserve">No se cuenta con infraestructura física y tecnológica para la protección de los expedientes.
No se cuenta con personal suficiente para el 
desarrollo de las funciones asignadas a la Dirección de IVC.
</t>
  </si>
  <si>
    <t xml:space="preserve">Cámara de Seguridad
Persona para el manejo y administración de archivo y la gestión documental
Digitalización de un 3% de los expedientes (10.000; en gestión hay 4.730) </t>
  </si>
  <si>
    <t>Solicitar a las áreas pertinentes que se realice la Digitalización de expedientes y vincular al Sistema GESDOC</t>
  </si>
  <si>
    <t>Dir. Inspección, Vigilancia y Control</t>
  </si>
  <si>
    <t>Falta de capacidad operativa, tecnológica y logística de la Dirección de IVC
No se cuenta con Políticas, procedimientos, metodologías y sistemas de información para el desempeño de las Funciones.</t>
  </si>
  <si>
    <t>Posibilidad que el ejercicio de supervisión (art. 52 Constitución política y ley 181 de 1995, decretos reglamentarios, ley 1445/2011 y ley 1314/2009) no se realice de manera efectiva, oportuna y rigurosa.</t>
  </si>
  <si>
    <t>Omisión en el cumplimiento de las funciones (investigaciones penales, disciplinarias y fiscales).
Pérdida de credibilidad e imagen de la entidad.
Perdida, desviación de los recursos asignados al Deporte.</t>
  </si>
  <si>
    <t>Ejecución del Plan de Acción</t>
  </si>
  <si>
    <t>Plan de Acción, avances SUIT empresarial</t>
  </si>
  <si>
    <t>Código asignado a  cada funcionario de la Dirección.
Filtro de información al usuario por parte las Asistentes ejecutivas</t>
  </si>
  <si>
    <t>Comunicados de Prensa
Oficios codificados
Actos Administrativos</t>
  </si>
  <si>
    <t xml:space="preserve">No. Comunicados de prensa </t>
  </si>
  <si>
    <t>• Informes del supervisor.
• Informes del contratista/conveniente.</t>
  </si>
  <si>
    <t xml:space="preserve">Cadena de Custodia del Laboratorio
Sistema de muestras con código (anónimo)
Recodificación interna de las muestras
Detección de las sustancias en diferentes Screening
Re análisis de muestras al azar.
Firma de código de ética por parte de personal de análisis del laboratorio.
Acceso restringido al laboratorio
</t>
  </si>
  <si>
    <t>Registros de análisis de muestras 
Actas
Documento Acta de Compromiso ético</t>
  </si>
  <si>
    <r>
      <t xml:space="preserve">(Muestras Re-analizadas con resultado Diferente) x 100%  / (Muestras con Re- Análisis)
</t>
    </r>
    <r>
      <rPr>
        <b/>
        <sz val="9"/>
        <rFont val="Arial"/>
        <family val="2"/>
      </rPr>
      <t>Nota:</t>
    </r>
    <r>
      <rPr>
        <sz val="9"/>
        <rFont val="Arial"/>
        <family val="2"/>
      </rPr>
      <t xml:space="preserve"> Se advierte que las muestras re-analizadas con resultado diferente pueden ocurrir como resultado de factores no relacionados con fraude ni con corrupción.</t>
    </r>
  </si>
  <si>
    <t xml:space="preserve">1. Falta disciplinaria del Funcionario: 
2.Posible incumplimiento del objeto contractual
3. Que Coldeportes no realice los desembolsos de recursos dado a que el supervisor no certifique los pagos que estipule el contrato.
4. Que el contacto se deba prorrogar y adicionar debido a una tardía ejecución.
5. Que los informes de ejecución del contratista no correspondan a las metas  esperadas por la entidad contratante.  
</t>
  </si>
  <si>
    <t>1. Capacitación por parte de Contratación
2. Asignación de profesionales especializados en liquidación de contratos</t>
  </si>
  <si>
    <t xml:space="preserve">a) No cumplimiento del objeto contractual
b) Que el Supervisor no realice un detallado seguiento a la ejecución cronograma de inversión o presupuesto
c) Que el Contratista pueda incurrir en hechos cumplidos, por iniciar a ejecutar el objeto sin el cumplimiento de legalidad y perfeccionamiento del contrato. 
d) Que haya una entrega tardía de informes de ejecución por parte del contratista. 
e) Que la rendición de cuentas final se entregue por parte del contratista en tiempos superiores a los pactados en el contrato.
f) Que los contratos no se puedan liquidar dentro de los términos legales para una liquidación bilateral.
g) Que los funcionarios designados como supervisores ya no trabajen en la entidad y que los convenios no se hayan podido liquidar, por la tardía entrega de información administrativa, técnica y financiera. </t>
  </si>
  <si>
    <t>• Los proyectos radicados por los municipios presentan deficiencias en su estructuración o tienen una maduración inadecuada.
• Alto volumen de proyectos para revisión y seguimiento, lo que dificulta la verificación de la consistencia, el contenido técnico documental, la coherencia del proyecto, la pertinencia de la inversión, y el seguimiento a los proyectos.
• Desconocimiento de Normas Técnicas vigentes a nivel de infraestructura convencional y/o deportiva y/o recreativa o incorrecta aplicación de las mismas por parte de los Entes Territoriales.</t>
  </si>
  <si>
    <t xml:space="preserve">Recepción de prebendas por parte de servidores públicos adscritos al CAR </t>
  </si>
  <si>
    <r>
      <rPr>
        <b/>
        <sz val="10"/>
        <color theme="1"/>
        <rFont val="Arial"/>
        <family val="2"/>
      </rPr>
      <t>AGOSTO 31:</t>
    </r>
    <r>
      <rPr>
        <sz val="10"/>
        <color theme="1"/>
        <rFont val="Arial"/>
        <family val="2"/>
      </rPr>
      <t xml:space="preserve">
A 31 de Julio de 2016 se facturó la suma de $328.519.802 millones, que corresponde igualmente al valor liquidado por préstamo de escenarios deportivos. Se observó que para esta actividad se aplicaron los formatos establecidos para tal fin.</t>
    </r>
  </si>
  <si>
    <t>Manejo inadecuado de la caja menor expresados en compras indebidas, rubros inapropiados y en posibles auto préstamos</t>
  </si>
  <si>
    <t>Falta de rigurosidad en la definición de las especificaciones técnicas del bien y/o servicio que se pretende contratar o apoyar y/o recibir.
Desconocimiento de la nueva normatividad y metodologías adoptadas por la Agencia Nacional de Contratación.</t>
  </si>
  <si>
    <t>Dificultad en la hora de realizar la supervisión porque no están claros precisos y detalladas las especificaciones técnicas.
Deficiencia en la calidad de bienes y/o servicios recibidos en cumplimiento del objeto contractual
Demoras por reprocesos en las diferentes etapas del proceso contractual.</t>
  </si>
  <si>
    <t>Una vez radicados los estudios previos en el GIT contratación se hace una revisión integral para determinar si se ajustan o no a la normatividad vigente y se determina por área cual es el motivo mas repetitivo para devolución de estudios previos</t>
  </si>
  <si>
    <t xml:space="preserve">Mantener los controles
Revisión periódica (trimestral) del indicador (motivos devolución de estudios previos) para analizar los resultados y generar acciones de fortalecimiento de competencias
</t>
  </si>
  <si>
    <t>Seguiento devolución estudios previos (BS-FR-032)</t>
  </si>
  <si>
    <r>
      <rPr>
        <b/>
        <sz val="9"/>
        <rFont val="Arial"/>
        <family val="2"/>
      </rPr>
      <t>30 DE ABRIL:</t>
    </r>
    <r>
      <rPr>
        <sz val="9"/>
        <rFont val="Arial"/>
        <family val="2"/>
      </rPr>
      <t xml:space="preserve">
De 262  estudios previos radicados se realizó la devolución de 148, el  motivo por el cual se hizo mas devolución de estudios previos fue:  Falta documentación (esto fue en los contratos de prestación de servicios) se tomara como medida una orientación a los contratistas informando la importancia de tener al día su hoja de vida y mas con la nueva implementación del SECOP II </t>
    </r>
  </si>
  <si>
    <t>No acreditar técnica, financiera y jurídicamente la ejecución contractual por parte del contratista o conveniente
Que el Supervisor no proyecte y entregue dentro del término legal la liquidación acompañada de los respectivos soportes.</t>
  </si>
  <si>
    <t>Responsabilidades a la entidad y al Ordenador de Gusto y funcionarios encargados de la Supervisión.</t>
  </si>
  <si>
    <t>Plan de acción anual en materia de liquidaciones discriminado por tipología contractual y fecha vencimiento</t>
  </si>
  <si>
    <t xml:space="preserve">1. Investigación disciplinaria.
2. posibles Sanciones
3. Investigación y sanción de la Procuraduría. 
4. Pérdida de la imagen institucional                              </t>
  </si>
  <si>
    <t xml:space="preserve">1. Investigación disciplinaria.
2. Sanciones
3. Investigación y sanción de la Procuraduría. 
4. Pérdida de la imagen institucional                              </t>
  </si>
  <si>
    <t>1. Demora en la gestión del archivo de los soportes laborales que se radican en la dependencia. 2. Sobornos
3. Presiones externas o internas
4. Amiguismo.</t>
  </si>
  <si>
    <t>Perdida o adulteración de la información que reposa en la Historias laborales activas.</t>
  </si>
  <si>
    <t>1. Afectación en la continuidad de la prestación del servicio al ciudadano. 2. Perdida de credibilidad del equipo de trabajo y la imagen institucional. 3. Posibles acciones judiciales en contra de la Entidad.</t>
  </si>
  <si>
    <t>1. Restricción de acceso físico a las historias laborales. 2. Formato Control de Historia Laboral. 3. Restricción de consulta a la información de las Historias Laborales (Solicitud por escrito)</t>
  </si>
  <si>
    <r>
      <rPr>
        <b/>
        <sz val="9"/>
        <rFont val="Arial"/>
        <family val="2"/>
      </rPr>
      <t>30 DE ABRIL:</t>
    </r>
    <r>
      <rPr>
        <sz val="9"/>
        <rFont val="Arial"/>
        <family val="2"/>
      </rPr>
      <t xml:space="preserve">
1. Las historias laborales se movieron para la oficina del Coordinador de TH para disminuir el fácil acceso a las mismas. 2. Entre Enero y Abril no se presentaron ingresos de nuevos funcionarios. </t>
    </r>
  </si>
  <si>
    <t>Expedir certificaciones laborales con información adulterada para beneficio de un funcionario o un particular.</t>
  </si>
  <si>
    <t>Revisión aleatoria trimestral de las certificaciones realizadas versus la solicitud en línea del funcionario activo. El funcionario  que proyecta la certificación es diferente al funcionario que firma la certificación. Archivo magnético de las solicitudes de certificación laboral y Archivo físico de las certificaciones expedidas.</t>
  </si>
  <si>
    <t xml:space="preserve">Informe trimestral de revisión de certificaciones laborales expedidas. Firma autorizada. Tablas de Retención Documental. </t>
  </si>
  <si>
    <t>No reporte oportuno de hechos económicos, al área Financiera, generados por las diferentes dependencias, para realizar los registros correspondientes</t>
  </si>
  <si>
    <t>Solicitud de información mediante correo electrónico a las dependencias</t>
  </si>
  <si>
    <t xml:space="preserve">Diseñar e implementar un formato para el reporte de los hechos económicos por parte de las áreas
Generar circular socializando la obligatoriedad para el reporte de hechos económicos </t>
  </si>
  <si>
    <r>
      <rPr>
        <b/>
        <sz val="9"/>
        <rFont val="Arial"/>
        <family val="2"/>
      </rPr>
      <t>30 DE ABRIL;</t>
    </r>
    <r>
      <rPr>
        <sz val="9"/>
        <rFont val="Arial"/>
        <family val="2"/>
      </rPr>
      <t xml:space="preserve">
Se Solicita  mediante correo electrónico a todas las dependencias que generen hechos económicos , para realizar  los registros correspondientes , dando como resultados  Estados Financieros oportunos y confiables.</t>
    </r>
  </si>
  <si>
    <t>Coordinador GIT Tesorería</t>
  </si>
  <si>
    <t>Mantener controles
base de datos procesos judiciales actualizada</t>
  </si>
  <si>
    <t>Oficina Asesora Jurídica</t>
  </si>
  <si>
    <t xml:space="preserve">
Fallas en la ejecución de los contratos de: vigilancia y seguridad, aseo y cafetería, suministros (tiquetes y papelería), prestaciones de servicios técnicos y profesionales.
Descuido por parte del responsable del bien (Almacenista y/o usuario final)  
No aplicación de los controles establecidos </t>
  </si>
  <si>
    <t>Inventarios legales establecidos e inventarios sugeridos por el área.
                                                                                                                       Registros de salida y entrada de bienes.
Seguimiento y control, por parte de los supervisores, a los servicios contratados</t>
  </si>
  <si>
    <t>Minutas de Seguridad
Actas de Inventario
reporte de Siniestralidad de la Aseguradora</t>
  </si>
  <si>
    <t>Intereses particulares.
Desconocimiento por parte de los funcionarios públicos de su responsabilidad en cuanto a la protección de la información de la entidad.
Desconocimiento de los vulnerabilidades existentes en las aplicaciones o tecnología de la entidad.</t>
  </si>
  <si>
    <t>Sistema de Gestión de Seguridad d de la Información (SGSI).
Concientización, Sensibilización y capacitación en seguridad de la información a los funcionarios de la entidad (NOTIC´s). 
Actualización periódica de la Política de Seguridad Información de la entidad.
Aplicación de parches a los servidores y equipos de cómputo de la entidad.
Análisis de vulnerabilidades anual de la plataforma tecnológica de la entidad.</t>
  </si>
  <si>
    <t>Mantener controles
Capacitación presencial para los funcionarios de la entidad.
Actualización de la plataforma de seguridad de la entidad.</t>
  </si>
  <si>
    <t>Formato para préstamo y devolución de documentos
Uso del sistema GESDOC (alertas, trazabilidad, soportes…).
Número único de radicación</t>
  </si>
  <si>
    <t>Formato para préstamo y devolución de documentos
Registros  GESDOC
Número único de radicación</t>
  </si>
  <si>
    <t>Áreas utilizando GESDOC/ Total áreas de la entidad</t>
  </si>
  <si>
    <t>Planeación Estratégica</t>
  </si>
  <si>
    <t>Formulación y Adopción de Políticas, Planes y Programas</t>
  </si>
  <si>
    <t>Ejecución y Articulación de Políticas, Planes y Programas</t>
  </si>
  <si>
    <t>Seguimiento y Evaluación de Políticas, Planes y Programas</t>
  </si>
  <si>
    <t>Gestión Financiera y Tesorería</t>
  </si>
  <si>
    <r>
      <rPr>
        <b/>
        <sz val="9"/>
        <rFont val="Arial"/>
        <family val="2"/>
      </rPr>
      <t>31 DE AGOSTO:</t>
    </r>
    <r>
      <rPr>
        <sz val="9"/>
        <rFont val="Arial"/>
        <family val="2"/>
      </rPr>
      <t xml:space="preserve">
Digitalización de los expedientes de Fútbol Profesional y Baloncesto. Adicionalmente se ha proyectando la contratación de una empresa especializada que realice la digitalización de los documentos.Finalmente el archivo fue trasladado a otro punto de la entidad.</t>
    </r>
  </si>
  <si>
    <r>
      <rPr>
        <b/>
        <sz val="9"/>
        <rFont val="Arial"/>
        <family val="2"/>
      </rPr>
      <t>31 DE AGOSTO:</t>
    </r>
    <r>
      <rPr>
        <sz val="9"/>
        <rFont val="Arial"/>
        <family val="2"/>
      </rPr>
      <t xml:space="preserve">
Vinculación de personal de apoyo para los temas de supervisión financiera bajo el marco normativo de las NIFF. Avanza la elaboración del diseño del proceso de supervisión de IVC, en una primera fase fue socializado con los profesionales de IVC</t>
    </r>
  </si>
  <si>
    <r>
      <rPr>
        <b/>
        <sz val="9"/>
        <rFont val="Arial"/>
        <family val="2"/>
      </rPr>
      <t>31 DE AGOSTO:</t>
    </r>
    <r>
      <rPr>
        <sz val="9"/>
        <rFont val="Arial"/>
        <family val="2"/>
      </rPr>
      <t xml:space="preserve">
Circular Transferencia de Derechos Deportivos publicada en el Diario Oficial. Comunicados de Prensa de la Dirección de IVC.  Consolidado de Resoluciones emitidas por la Dirección del IVC desde el año 2014.Circular 003 del 5 de mayo  de 2016(Transferencias de Derechos Deportivos)-Publicado Diario Oficial 
 -Oficio No. 002061 del 26 de mayo de 2016
 -Oficio No. 002062 del 26 de mayo de 2016
 -Oficio No 002064 del 1 de Junio de 2016</t>
    </r>
  </si>
  <si>
    <r>
      <rPr>
        <b/>
        <sz val="9"/>
        <rFont val="Arial"/>
        <family val="2"/>
      </rPr>
      <t xml:space="preserve">31 DE AGOSTO: </t>
    </r>
    <r>
      <rPr>
        <sz val="9"/>
        <rFont val="Arial"/>
        <family val="2"/>
      </rPr>
      <t xml:space="preserve">
1. Se realizó una capacitación por el Area de Contratos al grupo de Convenios y Contratos del programa, en el mes de julio de 2016. 2. La nueva administración del programa considera necesario hacer ajustes a la descripción de este riesgo de corrupción, los cuales serán solicitados a la Oficina de Planeación.</t>
    </r>
  </si>
  <si>
    <r>
      <rPr>
        <b/>
        <sz val="9"/>
        <rFont val="Arial"/>
        <family val="2"/>
      </rPr>
      <t xml:space="preserve">31 DE AGOSTO: </t>
    </r>
    <r>
      <rPr>
        <sz val="9"/>
        <rFont val="Arial"/>
        <family val="2"/>
      </rPr>
      <t xml:space="preserve">
1. Se aumentó únicamente un profesional de planta y un contratista, para la función de supervisión. 2. Se redistribuyó la supervisión en las  7 regiones del país, a través de 3 profesionales encargados de la parte técnica de la Gestión Territorial y 5 contadores para lo financiero. Esto ha sido una medida de contingencia que de alguna manera ha facilitado el proceso de liquidación de convenios de los años 2012 al 2015 (328 convenios). </t>
    </r>
  </si>
  <si>
    <r>
      <rPr>
        <b/>
        <sz val="9"/>
        <rFont val="Arial"/>
        <family val="2"/>
      </rPr>
      <t>30 DE ABRIL:</t>
    </r>
    <r>
      <rPr>
        <sz val="9"/>
        <rFont val="Arial"/>
        <family val="2"/>
      </rPr>
      <t xml:space="preserve">
Del Programa Deportista Apoyado se han postulados 36 atletas y se han rechazado 3 ingresos porque no han cumplido con los documentos necesarios para la inclusión (1.  Hoja de vida en formato de Coldeportes y COC.CPC'
2.  Plan de entrenamiento escrito y gráfico.
3.  Certificación de afiliación al sistema de seguridad social en salud.
4.  Fotocopia del documento de identidad del deportista.
5.  Certificación Bancaria.
6.  Certificación medica de aptitud expedida por una entidad debidamente acreditada.
7.  Certificado de discapacidad mínima (elegibilidad del deportista por parte del Comité Paralímpico Colombiano).
8.  Carta de compromiso firmada (Deportista). Programa Glorias del Deporte: 5 postulaciones y 3 no han ingresado por no cumplimiento de requisitos.</t>
    </r>
  </si>
  <si>
    <r>
      <rPr>
        <b/>
        <sz val="9"/>
        <rFont val="Arial"/>
        <family val="2"/>
      </rPr>
      <t>30 DE ABRIL:</t>
    </r>
    <r>
      <rPr>
        <sz val="9"/>
        <rFont val="Arial"/>
        <family val="2"/>
      </rPr>
      <t xml:space="preserve"> 
1. Formato para préstamo y devolución de documentos . GESTIÓN: Se eliminara el que actualmente existe y se implementaran los prestamos a través de la herramienta.                                       
                                                                                                                                                                                                                                                                                                                                                                                                                                                     2. Registros     GESDOC. GESTIÓN: Teniendo en cuenta que el Programa GESDOC se encuentra aún en la Fase de Implementación, en la actualidad se esta consolidando un informe de uso y apropiación de la herramienta.
                                                                                                                                                                                                                                                                                                                                                                                                                                                       3. Número único de radicación. GESTIÖN: Se implementó un número único para las comunicaciones que ingresan a la Entidad a través de la Pagina Web y los que ingresan en medio físico, se encuentra en curso la implementación del numero de radicado para las comunicaciones recepcionadas mediante correo electrónico, al cual se le creara una única cuenta.</t>
    </r>
  </si>
  <si>
    <r>
      <rPr>
        <b/>
        <sz val="9"/>
        <rFont val="Arial"/>
        <family val="2"/>
      </rPr>
      <t>30 DE ABRIL:</t>
    </r>
    <r>
      <rPr>
        <sz val="9"/>
        <rFont val="Arial"/>
        <family val="2"/>
      </rPr>
      <t xml:space="preserve">
Se ha avanzado con la revisión de información existente al respecto para llegar a estructurar el posible contenido de un Manual de Auditoria. Como fuentes de consulta ha sido el DAFP y el Instituto de Auditores Internos de Colombia (IIA)</t>
    </r>
  </si>
  <si>
    <r>
      <rPr>
        <b/>
        <sz val="9"/>
        <rFont val="Arial"/>
        <family val="2"/>
      </rPr>
      <t xml:space="preserve">31 DE AGOSTO:
1. Realizar por parte de la Empresa de Vigilancia el  registro en minuta  del ingreso y salida de bienes a la entidad.    </t>
    </r>
    <r>
      <rPr>
        <sz val="9"/>
        <rFont val="Arial"/>
        <family val="2"/>
      </rPr>
      <t xml:space="preserve">
 Se realiza revisión aleatoria de la Minuta de ingreso y salida de Equipos y Elementos que salen de la Entidad Vs las solicitudes de autorizaciones realizadas al GIT ADMINISTRATIVA.
</t>
    </r>
    <r>
      <rPr>
        <b/>
        <sz val="9"/>
        <rFont val="Arial"/>
        <family val="2"/>
      </rPr>
      <t xml:space="preserve">2. Realización de inventarios de los bienes de la Entidad en depósito y servicio.    
</t>
    </r>
    <r>
      <rPr>
        <sz val="9"/>
        <rFont val="Arial"/>
        <family val="2"/>
      </rPr>
      <t xml:space="preserve">En servicio: 181 Inventarios realizados  = 73%
 247 Programados a la fecha 
En Deposito: Ultimo Inventario realizado 30 de junio.
 Los inventarios programados tienen una tendencia al incremento a razón del ingreso de nuevos funcionarios y elementos.
</t>
    </r>
    <r>
      <rPr>
        <b/>
        <sz val="9"/>
        <rFont val="Arial"/>
        <family val="2"/>
      </rPr>
      <t xml:space="preserve">3. Reporte de siniestralidad a la aseguradora.
</t>
    </r>
    <r>
      <rPr>
        <sz val="9"/>
        <rFont val="Arial"/>
        <family val="2"/>
      </rPr>
      <t>Se recepciona el reporte de Siniestralidad con corte al 30 de junio, se efectúa la revisión de los Siniestros reportados, evidenciándose dos siniestros de los cuales uno de ellos fue objetado por cobertura, por lo tanto el responsable asumió el valor de los elementos en perdida. el otro por su parte se encuentra pendiente de pago y corresponde a un evento sucedido en las instalaciones del CAR.</t>
    </r>
  </si>
  <si>
    <r>
      <rPr>
        <b/>
        <sz val="9"/>
        <rFont val="Arial"/>
        <family val="2"/>
      </rPr>
      <t>31 DE AGOSTO:</t>
    </r>
    <r>
      <rPr>
        <sz val="9"/>
        <rFont val="Arial"/>
        <family val="2"/>
      </rPr>
      <t xml:space="preserve">
</t>
    </r>
    <r>
      <rPr>
        <b/>
        <sz val="9"/>
        <rFont val="Arial"/>
        <family val="2"/>
      </rPr>
      <t xml:space="preserve">1. Formato para préstamo y devolución de documentos . </t>
    </r>
    <r>
      <rPr>
        <sz val="9"/>
        <rFont val="Arial"/>
        <family val="2"/>
      </rPr>
      <t xml:space="preserve">
Se está realizando un tutorial donde se explica el funcionamiento y uso de esta nueva aplicación.
                                                                                                                                                                                                                                                                                                                                                                                                                                       </t>
    </r>
    <r>
      <rPr>
        <b/>
        <sz val="9"/>
        <rFont val="Arial"/>
        <family val="2"/>
      </rPr>
      <t xml:space="preserve">2. Registros     GESDOC. </t>
    </r>
    <r>
      <rPr>
        <sz val="9"/>
        <rFont val="Arial"/>
        <family val="2"/>
      </rPr>
      <t xml:space="preserve">
Se realizó medición de la evaluación de Archivos de Gestión • 13 de las 17 dependencias usan GESDOC como medio de envió para las comunicaciones oficiales.
                                                                                                                                                                                                                                                                                                                                                                                                                                                  </t>
    </r>
    <r>
      <rPr>
        <b/>
        <sz val="9"/>
        <rFont val="Arial"/>
        <family val="2"/>
      </rPr>
      <t xml:space="preserve">3. Número único de radicación. </t>
    </r>
    <r>
      <rPr>
        <sz val="9"/>
        <rFont val="Arial"/>
        <family val="2"/>
      </rPr>
      <t xml:space="preserve">
Se creó una única cuenta para que  el ingreso de las comunicaciones se realice mediante  Correo Electrónico contacto@coldeportes. gov.co, la cual ya se encuentra vinculada a Gesto. A principios del mes de Septiembre en conjunto con TICS se socializará a las áreas para que a través de ellas se de a conocer y se exija al cliente externo el uso de ésta.  
</t>
    </r>
  </si>
  <si>
    <r>
      <rPr>
        <b/>
        <sz val="9"/>
        <rFont val="Arial"/>
        <family val="2"/>
      </rPr>
      <t>31 DE AGOSTO:</t>
    </r>
    <r>
      <rPr>
        <sz val="9"/>
        <rFont val="Arial"/>
        <family val="2"/>
      </rPr>
      <t xml:space="preserve">
JUEGO LIMPIO: Aplicativo en formato juego para aprender sobre Antidopaje. No precisa actualización, 
El juego no necesita actualizarse, pues el área funcional informa que ya cumple su objetivo. Se deben realizar actividades promocionales, para el uso del juego.  Fecha: 30/12/2016.  Actualizaciones: 100% . Promoción: 0%
DEPORTE A LA MANO: Aplicativo Informativo de Eventos en Deporte Convencional. Se requiere la actualización, la cual ya se inició la etapa de Estudios Previos. Actualizaciones, en Android y iOS, para fortalecer el valor misional de la APP.  30/12/016. Actualizaciones: 20% Promoción: 0%
REDEACTIVA: Actualmente en Reparación de Errores por Garantía en sistema Android hasta 6 de Mayo de 2016. Reparación de Errores por Garantía en sistema iOS hasta el 31 de mayo de 2016.  Actualizaciones del Aplicativo necesarias para fortalecer la interface y contenido del Deporte Paralímpico. Actualizaciones en producción 30/12/2016 Actualizaciones: 0%. Garantías: 80%. Promoción: 0%.
Se han enviado Notic´s sobre la necesidad e importancia de la seguridad de la información.
</t>
    </r>
  </si>
  <si>
    <r>
      <rPr>
        <b/>
        <sz val="9"/>
        <rFont val="Arial"/>
        <family val="2"/>
      </rPr>
      <t>30 DE ABRIL:</t>
    </r>
    <r>
      <rPr>
        <sz val="9"/>
        <rFont val="Arial"/>
        <family val="2"/>
      </rPr>
      <t xml:space="preserve">
1. Se incluye en las certificaciones laborales un código de barras con número único de verificación por parte del área de Talento Humano</t>
    </r>
  </si>
  <si>
    <r>
      <rPr>
        <b/>
        <sz val="9"/>
        <rFont val="Arial"/>
        <family val="2"/>
      </rPr>
      <t>31 DE AGOSTO:</t>
    </r>
    <r>
      <rPr>
        <sz val="9"/>
        <rFont val="Arial"/>
        <family val="2"/>
      </rPr>
      <t xml:space="preserve">
Controles establecidos a través del GESDOC.
Capacitaciones a funcionarios sobre los deberes e importancia del cumplimiento de términos.</t>
    </r>
  </si>
  <si>
    <r>
      <rPr>
        <b/>
        <sz val="9"/>
        <rFont val="Arial"/>
        <family val="2"/>
      </rPr>
      <t>31 DE AGOSTO:</t>
    </r>
    <r>
      <rPr>
        <sz val="9"/>
        <rFont val="Arial"/>
        <family val="2"/>
      </rPr>
      <t xml:space="preserve">
Se reciben aproximadamente 5.500 muestras al año, en el 2016 a 22 de agosto van 3.200; lo que demanda un mayor tiempo de trabajo del previsto.
En la cadena de custodia del laboratorio, se aplican varios controles, con la aplicación de los parámetros del Sistema de Calidad que les aplica y el Código de Ética del ente certificador (Organismo Nacional de Acreditación -ONAC).
El sistema de recepción de muestras se hace con códigos y se recodifican al ingresar al laboratorio sin poder saber el nombre del deportista al que pertenece.
La detección de las sustancias se hace en diferentes screening.
El reanálisis de hace sobre muestreo al azar, por el volumen, se venía haciendo mensual, pero se hizo ajuste al procedimiento para hacerse de forma bimensual, por el tiempo que demanda cada reanálisis. Se tienen las carpetas de los reanálisis debidamente organizadas.
Cada persona que ingresa al GIT del Laboratorio, firma el compromiso del Código de Ética, del ente acreditador, y si hay modificaciones en éste, debe volver a firmar. </t>
    </r>
  </si>
  <si>
    <r>
      <rPr>
        <b/>
        <sz val="9"/>
        <rFont val="Arial"/>
        <family val="2"/>
      </rPr>
      <t xml:space="preserve">31 DE AGOSTO: </t>
    </r>
    <r>
      <rPr>
        <sz val="9"/>
        <rFont val="Arial"/>
        <family val="2"/>
      </rPr>
      <t xml:space="preserve">
Se han realizado 6 reuniones para revisar funciones y controles, mejorar la participación de los miembros del grupo.
Se ha adelantado la revisión documento por parte de los integrantes del GIT.</t>
    </r>
  </si>
  <si>
    <r>
      <rPr>
        <b/>
        <sz val="9"/>
        <rFont val="Arial"/>
        <family val="2"/>
      </rPr>
      <t>31 DE AGOSTO:</t>
    </r>
    <r>
      <rPr>
        <sz val="9"/>
        <rFont val="Arial"/>
        <family val="2"/>
      </rPr>
      <t xml:space="preserve">
Hay 12 gestores regionales y 80 gestores territoriales, estos son los encargados de recibir los implementos deportivos y de la custodia de los mismos. Dichos implementos son guardados en las Alcaldías Municipales. Los gestores regionales en sus visitas periódicas verifican que los implementos estén conforme al acta de entrega.</t>
    </r>
  </si>
  <si>
    <r>
      <rPr>
        <b/>
        <sz val="9"/>
        <rFont val="Arial"/>
        <family val="2"/>
      </rPr>
      <t>31 DE AGOSTO:</t>
    </r>
    <r>
      <rPr>
        <sz val="9"/>
        <rFont val="Arial"/>
        <family val="2"/>
      </rPr>
      <t xml:space="preserve">
Se escoge un evento deportivo, preferiblemente los de mayor peso, y se revisa su ejecución es decir se hace la visita. Se diseñó un formato de visita en el que se especifican las actividades y requerimientos establecidos contractualmente.
Se está llevando un control de las liquidaciones:
De 57 del 2012 solo falta 1
De 92 del 2013 faltan 2 (están en proceso)
De 80 del 2014, 73 liquidadas, 2 para firma y 5 en proceso
De 82 del 2015, 38 para firma, 18 en revisión, el resto en contratación.</t>
    </r>
  </si>
  <si>
    <r>
      <rPr>
        <b/>
        <sz val="9"/>
        <rFont val="Arial"/>
        <family val="2"/>
      </rPr>
      <t>31 DE AGOSTO:</t>
    </r>
    <r>
      <rPr>
        <sz val="9"/>
        <rFont val="Arial"/>
        <family val="2"/>
      </rPr>
      <t xml:space="preserve">
El seguimiento a los contratos con los organismos del Sistema (54 federaciones organizadas en 5 grupos) se viene reforzando a través de una tabla de control, la cual contiene todos los requerimientos contractuales.
Este control se lleva de manera estricta.</t>
    </r>
  </si>
  <si>
    <r>
      <rPr>
        <b/>
        <sz val="9"/>
        <rFont val="Arial"/>
        <family val="2"/>
      </rPr>
      <t>31 DE AGOSTO:</t>
    </r>
    <r>
      <rPr>
        <sz val="9"/>
        <rFont val="Arial"/>
        <family val="2"/>
      </rPr>
      <t xml:space="preserve">
A la fecha se han realizado: 
81 ingresos al programa deportista apoyado convencional 
17 ingresos al programa deportista apoyado paralímpico 
4 Ingresos glorias del deporte 
Total de 102 Inclusiones. 
Todas con el pleno de requisitos teniendo un 100% de cumplimiento.
</t>
    </r>
  </si>
  <si>
    <r>
      <rPr>
        <b/>
        <sz val="9"/>
        <rFont val="Arial"/>
        <family val="2"/>
      </rPr>
      <t xml:space="preserve">31 DE AGOSTO: </t>
    </r>
    <r>
      <rPr>
        <sz val="9"/>
        <rFont val="Arial"/>
        <family val="2"/>
      </rPr>
      <t xml:space="preserve">
Se hacen asesorías al CAUT por parte del área de TICs para el manejo de la herramienta Cleopatra .
- En el mes de Julio se inicia el registro de la información de TUES en el sistema ADAMS                           
-  El 24 de Agosto, se hace reunión con el CAUT en las oficinas del GIT con el propósito de hacer un refuerzo sobre el manejo de la herramienta Cleopatra para encriptar la información de TUES y asegurar su confidencialidad en el manejo de esta.                                             
 -  El personal del GIT firmó acuerdos de confidencialidad para el manejo de la información</t>
    </r>
  </si>
  <si>
    <r>
      <rPr>
        <b/>
        <sz val="9"/>
        <rFont val="Arial"/>
        <family val="2"/>
      </rPr>
      <t>31 DE AGOSTO</t>
    </r>
    <r>
      <rPr>
        <sz val="9"/>
        <rFont val="Arial"/>
        <family val="2"/>
      </rPr>
      <t>: 
Tres (3) de los 14 conceptos favorables solicitados, no fue favorable, para los Departamento de Arauca, Cauca y Cundinamarca, hasta que no envíen todos los soportes de la convocatoria y no estén ajustados a los porcentajes de distribución del SGP vigente.</t>
    </r>
  </si>
  <si>
    <r>
      <rPr>
        <b/>
        <sz val="9"/>
        <rFont val="Arial"/>
        <family val="2"/>
      </rPr>
      <t>31 DE AGOSTO:</t>
    </r>
    <r>
      <rPr>
        <sz val="9"/>
        <rFont val="Arial"/>
        <family val="2"/>
      </rPr>
      <t xml:space="preserve">
Se ha publicado la información en la página web de Coldeportes.</t>
    </r>
  </si>
  <si>
    <r>
      <t xml:space="preserve">
</t>
    </r>
    <r>
      <rPr>
        <b/>
        <sz val="9"/>
        <rFont val="Arial"/>
        <family val="2"/>
      </rPr>
      <t>30 DE ABRIL:</t>
    </r>
    <r>
      <rPr>
        <sz val="9"/>
        <rFont val="Arial"/>
        <family val="2"/>
      </rPr>
      <t xml:space="preserve">
Al 30 de Abril se han hecho 4 capacitaciones en Boyacá, Bolívar, Norte de Santander  y Antioquia</t>
    </r>
  </si>
  <si>
    <r>
      <rPr>
        <b/>
        <sz val="9"/>
        <rFont val="Arial"/>
        <family val="2"/>
      </rPr>
      <t>30 DE ABRIL:</t>
    </r>
    <r>
      <rPr>
        <sz val="9"/>
        <rFont val="Arial"/>
        <family val="2"/>
      </rPr>
      <t xml:space="preserve">
Los Informes de seguimiento a las áreas se han  presentado al Comité de Dirección
Se tiene matriz de evaluación de contenidos de la pagina la cual se ha trabajado en coordinación con comunicaciones y la cual tiene información requerida por Transparencia y  FURAG. </t>
    </r>
  </si>
  <si>
    <r>
      <rPr>
        <b/>
        <sz val="9"/>
        <rFont val="Arial"/>
        <family val="2"/>
      </rPr>
      <t>30 DE ABRIL:</t>
    </r>
    <r>
      <rPr>
        <sz val="9"/>
        <rFont val="Arial"/>
        <family val="2"/>
      </rPr>
      <t xml:space="preserve">
Revisión de planes de acción biomédico (PAB) y entrega de resultados, corte 30 de abril de 2016.   </t>
    </r>
  </si>
  <si>
    <r>
      <rPr>
        <b/>
        <sz val="9"/>
        <rFont val="Arial"/>
        <family val="2"/>
      </rPr>
      <t>30 DE ABRIL:</t>
    </r>
    <r>
      <rPr>
        <sz val="9"/>
        <rFont val="Arial"/>
        <family val="2"/>
      </rPr>
      <t xml:space="preserve">
Se han mantenido los controles anteriores. *Se suscribieron acuerdos de confidencialidad con los integrantes del Grupo Interno de Trabajo y con el Comité de TUE. * Se mantener el manejo de la información del Sistema ADAMS</t>
    </r>
  </si>
  <si>
    <r>
      <rPr>
        <b/>
        <sz val="9"/>
        <rFont val="Arial"/>
        <family val="2"/>
      </rPr>
      <t>30 DE ABRIL:</t>
    </r>
    <r>
      <rPr>
        <sz val="9"/>
        <rFont val="Arial"/>
        <family val="2"/>
      </rPr>
      <t xml:space="preserve">
Se realiza el seguimiento a Contratos a través de los informes para este periodo solo se esperaba el de una Federación  el cual fue entregado el resto tiene entrega en el periodo comprendido de Junio a Julio.</t>
    </r>
  </si>
  <si>
    <r>
      <rPr>
        <b/>
        <sz val="9"/>
        <rFont val="Arial"/>
        <family val="2"/>
      </rPr>
      <t>30 DE ABRIL:</t>
    </r>
    <r>
      <rPr>
        <sz val="9"/>
        <rFont val="Arial"/>
        <family val="2"/>
      </rPr>
      <t xml:space="preserve">
Se realiza el seguimiento a Contratos a través de visitas para este periodo teniendo un total de 10 programadas 7 realizadas y solo una con hallazgo o recomendación.</t>
    </r>
  </si>
  <si>
    <r>
      <rPr>
        <b/>
        <sz val="9"/>
        <rFont val="Arial"/>
        <family val="2"/>
      </rPr>
      <t>30 DE ABRIL:</t>
    </r>
    <r>
      <rPr>
        <sz val="9"/>
        <rFont val="Arial"/>
        <family val="2"/>
      </rPr>
      <t xml:space="preserve">
Inventario de los materiales e implementos deportivos por cada territorio. 
Se envío materiales para actividades lúdico-formativas para cada territorio. Los materiales son recibidos con acta de soporte, , firma por responsable de custodia </t>
    </r>
  </si>
  <si>
    <r>
      <rPr>
        <b/>
        <sz val="9"/>
        <rFont val="Arial"/>
        <family val="2"/>
      </rPr>
      <t>30 DE ABRIL:</t>
    </r>
    <r>
      <rPr>
        <sz val="9"/>
        <rFont val="Arial"/>
        <family val="2"/>
      </rPr>
      <t xml:space="preserve">
Se dio a conocer a los entes deportivos la “Guía para la presentación de proyectos de HEVS 2016”. Se desarrolló el curso de Direccionamiento de Programas de HEVS( lineamientos del programa, formatos de informes y el cronograma de actividades) 
Se elaboró y socializó la guía de cofinanciación en Recreación a todos los departamentos
“Guía para la presentación de proyectos de DSC 2016”.</t>
    </r>
  </si>
  <si>
    <r>
      <rPr>
        <b/>
        <sz val="9"/>
        <rFont val="Arial"/>
        <family val="2"/>
      </rPr>
      <t>30 DE ABRIL:</t>
    </r>
    <r>
      <rPr>
        <sz val="9"/>
        <rFont val="Arial"/>
        <family val="2"/>
      </rPr>
      <t xml:space="preserve">
 A la fecha no se ha realizado el convenio con la academia, del observatorio Nacional del Deporte, Recreación y Actividad Física segunda fase, por ende, no hay retraso ni entrega de la información o producto, lo cual no se ha generado una acción de riesgo que analizar.</t>
    </r>
  </si>
  <si>
    <r>
      <rPr>
        <b/>
        <sz val="9"/>
        <rFont val="Arial"/>
        <family val="2"/>
      </rPr>
      <t>30 DE ABRIL:</t>
    </r>
    <r>
      <rPr>
        <sz val="9"/>
        <rFont val="Arial"/>
        <family val="2"/>
      </rPr>
      <t xml:space="preserve">
Asistencia de las supervisoras y los contadores del programa a la   primera capacitación dada por GIT de contratación en el auditorio Coldeportes a solicitud de la Coordinación del Programa.</t>
    </r>
  </si>
  <si>
    <r>
      <rPr>
        <b/>
        <sz val="9"/>
        <rFont val="Arial"/>
        <family val="2"/>
      </rPr>
      <t>30 DE ABRIL:</t>
    </r>
    <r>
      <rPr>
        <sz val="9"/>
        <rFont val="Arial"/>
        <family val="2"/>
      </rPr>
      <t xml:space="preserve">
El área de Convenios y Contratos del Programa supérate, ha prestado apoyo  financiero, jurídico y administrativo  a los supervisores para el cumplimiento de sus funciones. 
2. Se solicitará nuevamente a la dirección de Coldeportes la importancia de estudiar la posibilidad de nombrar funcionarios de planta que puedan asumir la responsabilidad de supervisión de los convenios y contratos</t>
    </r>
  </si>
  <si>
    <r>
      <rPr>
        <b/>
        <sz val="9"/>
        <rFont val="Arial"/>
        <family val="2"/>
      </rPr>
      <t>30 DE ABRIL:</t>
    </r>
    <r>
      <rPr>
        <sz val="9"/>
        <rFont val="Arial"/>
        <family val="2"/>
      </rPr>
      <t xml:space="preserve">
Se actualizó la ficha de evaluación de elegibilidad de proyectos conforme a los lineamientos establecidos en la Resolución 312, la cual se encuentra disponible para consulta en ISOLUCION.
Se publicaron los lineamientos y directrices establecidos en la Resolución 312 del 2016, pestaña "Criterios generales para la presentación, elegibilidad, y selección de proyectos de infraestructura y asignación de recursos por COLDEPORTES ". Lo cual se encuentra disponible para consulta en el link: http://www.coldeportes.gov.co/recursos_user/2016_Doc/infraestructura/resolucion-numerada-firmada.pdf </t>
    </r>
  </si>
  <si>
    <r>
      <rPr>
        <b/>
        <sz val="10"/>
        <color theme="1"/>
        <rFont val="Arial"/>
        <family val="2"/>
      </rPr>
      <t>30 DE ABRIL:</t>
    </r>
    <r>
      <rPr>
        <sz val="10"/>
        <color theme="1"/>
        <rFont val="Arial"/>
        <family val="2"/>
      </rPr>
      <t xml:space="preserve">
A 30 de abril de 2016 se facturó la suma de $73,7 millones, que corresponde igualmente al valor liquidado por préstamo de escenarios deportivos. Se observó que para esta actividad se aplicaron los formatos establecidos para tal fin.</t>
    </r>
  </si>
  <si>
    <r>
      <rPr>
        <b/>
        <sz val="10"/>
        <color theme="1"/>
        <rFont val="Arial"/>
        <family val="2"/>
      </rPr>
      <t>30 DE ABRIL:</t>
    </r>
    <r>
      <rPr>
        <sz val="10"/>
        <color theme="1"/>
        <rFont val="Arial"/>
        <family val="2"/>
      </rPr>
      <t xml:space="preserve">
Con fecha 21 de abril, el Coordinador del CAR, realizó arqueo a la caja menor, sin encontrar observaciones. </t>
    </r>
  </si>
  <si>
    <r>
      <rPr>
        <b/>
        <sz val="9"/>
        <rFont val="Arial"/>
        <family val="2"/>
      </rPr>
      <t>30 DE ABRIL:</t>
    </r>
    <r>
      <rPr>
        <sz val="9"/>
        <rFont val="Arial"/>
        <family val="2"/>
      </rPr>
      <t xml:space="preserve">
Se realizó el plan de actividades en materia de liquidaciones que será ejecutado en la vigencia 2016. A dicho plan se le hizo seguimiento de los avances obtenidos a 30 de abril del año en curso evidenciando que a la fecha se tiene un avance aprox, del 15%.</t>
    </r>
  </si>
  <si>
    <r>
      <rPr>
        <b/>
        <sz val="9"/>
        <rFont val="Arial"/>
        <family val="2"/>
      </rPr>
      <t>30 DE ABRIL:</t>
    </r>
    <r>
      <rPr>
        <sz val="9"/>
        <rFont val="Arial"/>
        <family val="2"/>
      </rPr>
      <t xml:space="preserve">
Al 29 de abril , se ha realizado  seguimiento a los procesos judiciales: 
1) 12 monitoreos a los procesos judiciales a través de la Página de la rama judicial.
2) Una revisión permanente al Sistema Único de gestión e Información Litigiosa del Estado Colombiano EKOGUI.
3) El abogado externo de la oficina Jurídica, presentó 3 informes sobre el estado de los procesos judiciales.
Analizada dicha información se procedió a la actualización de la base de datos de los procesos judiciales de la entidad.</t>
    </r>
  </si>
  <si>
    <r>
      <rPr>
        <b/>
        <sz val="9"/>
        <rFont val="Arial"/>
        <family val="2"/>
      </rPr>
      <t>30 DE ABRIL:</t>
    </r>
    <r>
      <rPr>
        <sz val="9"/>
        <rFont val="Arial"/>
        <family val="2"/>
      </rPr>
      <t xml:space="preserve">
La Oficina Asesora Jurídica ha recurrido en varias oportunidades al GIT Gestión Financiera y Presupuestal para la liquidación y expedición de certificaciones de pago de los procesos de cobro coactivo, manteniendo así una base de datos actualizada y acorde con los estados contables de la entidad.
se ha realizado el impulso de los procesos de cobro coactivo de acuerdo con los requerimientos hechos por los ejecutados.</t>
    </r>
  </si>
  <si>
    <r>
      <rPr>
        <b/>
        <sz val="9"/>
        <rFont val="Arial"/>
        <family val="2"/>
      </rPr>
      <t>30 DE ABRIL:</t>
    </r>
    <r>
      <rPr>
        <sz val="11"/>
        <rFont val="Arial"/>
        <family val="2"/>
      </rPr>
      <t xml:space="preserve">
1.</t>
    </r>
    <r>
      <rPr>
        <sz val="9"/>
        <rFont val="Arial"/>
        <family val="2"/>
      </rPr>
      <t xml:space="preserve"> Realizar por parte de la Empresa de Vigilancia el  registro en minuta  del ingreso y salida de bienes a la entidad.    GESTIÓN: Se realiza revisión aleatoria  mensual de la Minuta de ingreso y salida de Computadores y elementos que salen de la Entidad Vs las solicitudes de autorizaciones.
</t>
    </r>
    <r>
      <rPr>
        <sz val="11"/>
        <rFont val="Arial"/>
        <family val="2"/>
      </rPr>
      <t xml:space="preserve">2. </t>
    </r>
    <r>
      <rPr>
        <sz val="9"/>
        <rFont val="Arial"/>
        <family val="2"/>
      </rPr>
      <t xml:space="preserve">Realización de inventarios de los bienes de la Entidad en depósito y servicio.    GESTIÓN: 121 Inventarios realizados  de  233 Programados a la fecha.
Los inventarios programados tienen una tendencia al incremento a razón del ingreso de nuevos funcionarios y elementos. 
</t>
    </r>
    <r>
      <rPr>
        <sz val="11"/>
        <rFont val="Arial"/>
        <family val="2"/>
      </rPr>
      <t>3.</t>
    </r>
    <r>
      <rPr>
        <sz val="9"/>
        <rFont val="Arial"/>
        <family val="2"/>
      </rPr>
      <t xml:space="preserve"> Reporte de siniestralidad a la aseguradora.    GESTIÖN: Se recepciona el reporte de Siniestralidad del mes de Abril, se efectuara la revisión de los Siniestros reportados y se ejecutaran los correctivos a que hayan lugar.</t>
    </r>
  </si>
  <si>
    <r>
      <rPr>
        <b/>
        <sz val="9"/>
        <rFont val="Arial"/>
        <family val="2"/>
      </rPr>
      <t>31 DE AGOSTO:</t>
    </r>
    <r>
      <rPr>
        <sz val="9"/>
        <rFont val="Arial"/>
        <family val="2"/>
      </rPr>
      <t xml:space="preserve">
Se elaboró el borrador del Manual de Auditoría de Coldeportes.
Se surtió el primer nivel de revisión por parte de la Oficina de Control Interno.
Pendiente aprobación, adopción y socialización.
</t>
    </r>
  </si>
  <si>
    <r>
      <rPr>
        <b/>
        <sz val="9"/>
        <rFont val="Arial"/>
        <family val="2"/>
      </rPr>
      <t>31 DE AGOSTO:</t>
    </r>
    <r>
      <rPr>
        <sz val="9"/>
        <rFont val="Arial"/>
        <family val="2"/>
      </rPr>
      <t xml:space="preserve">
1. Se presentaron guias para la presentación de proyectos y asistencia técnicas.
2. Se han hecho la solicitudes de informes técnicos, financieros, y administrativos.
3. Se han realizado visitas y capacitaciones en las diferentes lineas de acción.
En proceso la actualización de los datos con la GIT de Contratación, serán reportados en el próximo segumiento</t>
    </r>
  </si>
  <si>
    <r>
      <rPr>
        <b/>
        <sz val="9"/>
        <rFont val="Arial"/>
        <family val="2"/>
      </rPr>
      <t xml:space="preserve">31 DE AGOSTO:
</t>
    </r>
    <r>
      <rPr>
        <sz val="9"/>
        <rFont val="Arial"/>
        <family val="2"/>
      </rPr>
      <t>Se realizaron solicitudes y visitas técnicas a la ciudades que aspiran en los diferentes programas de la dirección.
100% de la sedes asignadas han cumplido los criterios técnicos</t>
    </r>
  </si>
  <si>
    <r>
      <rPr>
        <b/>
        <sz val="9"/>
        <rFont val="Arial"/>
        <family val="2"/>
      </rPr>
      <t>31 DE AGOSTO:</t>
    </r>
    <r>
      <rPr>
        <sz val="9"/>
        <rFont val="Arial"/>
        <family val="2"/>
      </rPr>
      <t xml:space="preserve">
Se realiza revison a los PAB del periodo donde se evidencia que los deportes evaluados tienen PAB y  acta de entrega de los resultados ya sea de manera personal y/o virtual ( Correos electronico y Via Skype).</t>
    </r>
  </si>
  <si>
    <r>
      <rPr>
        <b/>
        <sz val="9"/>
        <rFont val="Arial"/>
        <family val="2"/>
      </rPr>
      <t>19 DE DICIEMBRE:</t>
    </r>
    <r>
      <rPr>
        <sz val="9"/>
        <rFont val="Arial"/>
        <family val="2"/>
      </rPr>
      <t xml:space="preserve">
Se establecieron varios puntos de control dentro de los cuales se resaltan:
1. Capacitación dirigida a coordinadores sobre el seguimiento, acciones y consecuencias del manejo de los derechos de petición.
2. Reporte trimestral de la oportunidad de las respuestas de los derechos de petición asignados a cada dependencia.
3. Implementación de ayudas en el sistema de gestión documental.
4. Actualización del procedimiento de recepción, tramite y seguimiento de peticiones.
</t>
    </r>
  </si>
  <si>
    <r>
      <rPr>
        <b/>
        <sz val="9"/>
        <rFont val="Arial"/>
        <family val="2"/>
      </rPr>
      <t xml:space="preserve">31 DE AGOSTO: </t>
    </r>
    <r>
      <rPr>
        <sz val="9"/>
        <rFont val="Arial"/>
        <family val="2"/>
      </rPr>
      <t xml:space="preserve">
A la fecha de corte se recibió la solicitud por parte de un GIT de la Dirección Técnica de Fometo y Desarrollo y fue atendida y una solicitud de GIT  de la Dirección Técnica de Recursos y Herramientas del Sistema. 
Son 5 requerimientos que deben elaborarse (1 por cada dirección técnica y supérate) y 5 requerimientos que deben ser atendidos, para un total de 10 actividades. 
</t>
    </r>
    <r>
      <rPr>
        <b/>
        <sz val="9"/>
        <rFont val="Arial"/>
        <family val="2"/>
      </rPr>
      <t>19 DE DICIEMBRE:</t>
    </r>
    <r>
      <rPr>
        <sz val="9"/>
        <rFont val="Arial"/>
        <family val="2"/>
      </rPr>
      <t xml:space="preserve">
Por medio de una capacitación general a los coordinadores y funcionarios de coldeportes se les socializo la estructura del manejo de los derechos de peticiones con el cual se recogieron las inquietudes para la creación del nuevo procedimiento, igualmente se participo en una capacitación sobre la responsailidad disciplinaria frente a las petiicones de los ciudadanos y derechos de petición verbal, la cual sera multiplicada a los servidores publicos de coldeportes y sirvio de base para la formulación de los protocolos de atención del derecho de petición presencial y telefonica.. 
Asi mismo en el ultimo informe trimestral de servicio integral al ciudadano se evidencio el indicador de percepción de calidad en el servicio respuesta de peticiónes de los tres trimestres que se han consolidado. 
</t>
    </r>
  </si>
  <si>
    <r>
      <t xml:space="preserve">30 Abril: </t>
    </r>
    <r>
      <rPr>
        <sz val="9"/>
        <rFont val="Arial"/>
        <family val="2"/>
      </rPr>
      <t>60%</t>
    </r>
    <r>
      <rPr>
        <b/>
        <sz val="9"/>
        <rFont val="Arial"/>
        <family val="2"/>
      </rPr>
      <t xml:space="preserve">
31 Agosto: </t>
    </r>
    <r>
      <rPr>
        <sz val="9"/>
        <rFont val="Arial"/>
        <family val="2"/>
      </rPr>
      <t xml:space="preserve">80%
</t>
    </r>
    <r>
      <rPr>
        <b/>
        <sz val="9"/>
        <rFont val="Arial"/>
        <family val="2"/>
      </rPr>
      <t xml:space="preserve">
19 Diciembre: </t>
    </r>
    <r>
      <rPr>
        <sz val="9"/>
        <rFont val="Arial"/>
        <family val="2"/>
      </rPr>
      <t>90%</t>
    </r>
  </si>
  <si>
    <t>19 DE DICIEMBRE:
1. Formato para préstamo y devolución de documentos . 
30 DE NOVIEMBRE DE 2016: 
1. GESTIÓN: Se elaboró el tutorial donde se explica el funcionamiento y uso de esta nueva aplicación, el cual será socializado y dispuesto dentro del GESDOC al terminar la fase de pruebas.
 2. Registros     GESDOC. 
30 DE NOVIEMBRE DE 2016:
GESTIÓN: Se creó una única cuenta para que  el ingreso de las comunicaciones se realice mediante  Correo Electrónico contacto@coldeportes. gov.co, la cual ya se encuentra vinculada a Gesdoc. Esta cuenta ya fue socializada y se encuentra en funcionamiento.
 3. Número único de radicación. 
30 DE NOVIEMBRE DE 2016:
GESTIÓN: Se creó una única cuenta para que  el ingreso de las comunicaciones se realice mediante  Correo Electrónico contacto@coldeportes. gov.co, la cual ya se encuentra vinculada a Gesdoc. Esta cuenta ya fue socializada y se encuentra en funcionamiento.</t>
  </si>
  <si>
    <r>
      <rPr>
        <b/>
        <sz val="9"/>
        <rFont val="Arial"/>
        <family val="2"/>
      </rPr>
      <t>15 DE DICIEMBRE:</t>
    </r>
    <r>
      <rPr>
        <sz val="9"/>
        <rFont val="Arial"/>
        <family val="2"/>
      </rPr>
      <t xml:space="preserve">
Digitalización de los expedientes de Fútbol Profesional y Baloncesto. Adicionalmente se proyecta para el 2017, la contratación de una empresa especializada en la digitalización de documentos y de esta forma avanzar con la tarea.El archivo fue trasladado a otro punto de la entidad.</t>
    </r>
  </si>
  <si>
    <r>
      <rPr>
        <b/>
        <sz val="9"/>
        <rFont val="Arial"/>
        <family val="2"/>
      </rPr>
      <t>15 DE DICIEMBRE:</t>
    </r>
    <r>
      <rPr>
        <sz val="9"/>
        <rFont val="Arial"/>
        <family val="2"/>
      </rPr>
      <t xml:space="preserve">
Vinculación de personal de apoyo para los temas de supervisión financiera bajo el marco normativo de las NIIF. Avanza la elaboración del diseño del proceso de supervisión de IVC, en una primera fase fue socializado con los profesionales de IVC en dos oportunidades. Analisis del Marco Juridico. Solicitud de Información referente a la implementación de las NIIF, Solicitud de la información, analisis de la información, observaciones y requerimientos a las Federaciones Deportivas y Clubes con Deportistas profesionales ( fútbol, beisbol y baloncesto).</t>
    </r>
  </si>
  <si>
    <r>
      <rPr>
        <b/>
        <sz val="9"/>
        <rFont val="Arial"/>
        <family val="2"/>
      </rPr>
      <t>15 DE DICIEMBRE:</t>
    </r>
    <r>
      <rPr>
        <sz val="9"/>
        <rFont val="Arial"/>
        <family val="2"/>
      </rPr>
      <t xml:space="preserve">
Circular Transferencia de Derechos Deportivos publicada en el Diario Oficial. Comunicados de Prensa de la Dirección de IVC.  Consolidado de Resoluciones emitidas por la Dirección del IVC desde el año 2014.Circular 003 del 5 de mayo  de 2016(Transferencias de Derechos Deportivos)-Publicado Diario Oficial 
 -Oficio No. 002061 del 26 de mayo de 2016
 -Oficio No. 002062 del 26 de mayo de 2016
 -Oficio No 002064 del 1 de Junio de 2016. Circular 005 de Noviembre 4 de 2016 ( Instrucciones para la aplicación del SIPLAFT). Circular 006 de Noviembre 4 de 2016 ( Instrucción y control del lavado de activos y Financión del Terrorismo a las entidades Sin Animo de Lucro que integran el SND) </t>
    </r>
  </si>
  <si>
    <r>
      <rPr>
        <b/>
        <sz val="9"/>
        <rFont val="Arial"/>
        <family val="2"/>
      </rPr>
      <t>30 DE DICIEMBRE</t>
    </r>
    <r>
      <rPr>
        <sz val="9"/>
        <rFont val="Arial"/>
        <family val="2"/>
      </rPr>
      <t xml:space="preserve">
1. Se desarrollo el encuentro nacional de camapemntos juveniles según los criterios estipulados en ficha tecnica de evaluación de sede. Para ello se busco cumplir los criterios estipulados .
2. Se desarrollo un trabajo conjunto con la gobernaciòn de Cartagena para desarrollo del programa nuevo comienzo año 2016.                                                                                                                              Para la designacion de la sede del campamento nacional, se realizaron 5 visitas para la verificación del cumplimiento de los criterios, en los tres deparmentos que realizaron la solicitud de la sede                                                                                                                       Para la designación de sede del Encuentro Nacional Nuevo Comienzo, se realizaron un total de  tres visitas, para determinar cual  de los departamentos potulados cumplía con los ciriterios.</t>
    </r>
  </si>
  <si>
    <r>
      <rPr>
        <b/>
        <sz val="9"/>
        <rFont val="Arial"/>
        <family val="2"/>
      </rPr>
      <t>30 DE DICIEMBRE:</t>
    </r>
    <r>
      <rPr>
        <sz val="9"/>
        <rFont val="Arial"/>
        <family val="2"/>
      </rPr>
      <t xml:space="preserve">
</t>
    </r>
    <r>
      <rPr>
        <b/>
        <i/>
        <sz val="9"/>
        <rFont val="Arial"/>
        <family val="2"/>
      </rPr>
      <t>GIT Actividad Física:</t>
    </r>
    <r>
      <rPr>
        <sz val="9"/>
        <rFont val="Arial"/>
        <family val="2"/>
      </rPr>
      <t xml:space="preserve">
1. Se solicitan elaboración de informes parciales administrativos, financieros y técnicos para segundos desembolsos además cuando el supervisor de cada uno de los convenios lo requiera.
2. Se realizan visitas técnicas in situ de seguimiento a los convenios.
3. Se elaboraron un informe administrativos, financieros y técnicos finales.
</t>
    </r>
    <r>
      <rPr>
        <b/>
        <i/>
        <sz val="9"/>
        <rFont val="Arial"/>
        <family val="2"/>
      </rPr>
      <t>GIT Recreación:</t>
    </r>
    <r>
      <rPr>
        <sz val="9"/>
        <rFont val="Arial"/>
        <family val="2"/>
      </rPr>
      <t xml:space="preserve">
1. Se realizó Convenios interadministrativos con 29 departamentos.  
2. Se han realizado solicitudes escritas y verbales para soportar la ejcuciòn presupuestal y el desarrollo tecnico de las actividades segúin la guia de cofinanciiación del GIT de Recreación.
3. Se realizaron visitas de acompañamiento para el desarrollo de las actividades y capacitaciòn en recreación en las lìenas de primera infancia, adolescencia y juvetud y de persona mayor, del GIT de recreación. 
En total se realizaron 29 visitas de acompañamiento y asistencia a los departamentos
</t>
    </r>
    <r>
      <rPr>
        <b/>
        <i/>
        <sz val="9"/>
        <rFont val="Arial"/>
        <family val="2"/>
      </rPr>
      <t>Deporte social comunitario:</t>
    </r>
    <r>
      <rPr>
        <sz val="9"/>
        <rFont val="Arial"/>
        <family val="2"/>
      </rPr>
      <t xml:space="preserve">
1) Se construyó una guia de presenetacion de proyectos relacionados con eventos la cual fue enviada a los entes deprotivos y partes interesadas. 
2) Se realizaron 23 asistencias técnicas a los programas departamentales de DSC de 27 convenios firmados para el fortalecimiento del DSC en Colombia. 
3) Se organizaron 2 Encuentros Nacionales de DSC con la participacion de Gesotores y Supervisores de los programas a nivel terriorial de 2 programados. 
4) Se ha recibido el 90% de los informes tecnbicos mensuales y todos los programas han enviado por lo menos 1 vez informe administrativo y financiero. 
</t>
    </r>
  </si>
  <si>
    <r>
      <t xml:space="preserve">30 Abril:
</t>
    </r>
    <r>
      <rPr>
        <sz val="9"/>
        <rFont val="Arial"/>
        <family val="2"/>
      </rPr>
      <t xml:space="preserve">no se han emitido conceptos
</t>
    </r>
    <r>
      <rPr>
        <b/>
        <sz val="9"/>
        <rFont val="Arial"/>
        <family val="2"/>
      </rPr>
      <t xml:space="preserve">
31 Agosto:
</t>
    </r>
    <r>
      <rPr>
        <sz val="9"/>
        <rFont val="Arial"/>
        <family val="2"/>
      </rPr>
      <t xml:space="preserve">Tres (3) conceptos no favorables
</t>
    </r>
    <r>
      <rPr>
        <b/>
        <sz val="9"/>
        <rFont val="Arial"/>
        <family val="2"/>
      </rPr>
      <t xml:space="preserve">
15 Diciembre: </t>
    </r>
    <r>
      <rPr>
        <sz val="9"/>
        <rFont val="Arial"/>
        <family val="2"/>
      </rPr>
      <t>100%</t>
    </r>
    <r>
      <rPr>
        <b/>
        <sz val="9"/>
        <rFont val="Arial"/>
        <family val="2"/>
      </rPr>
      <t xml:space="preserve">
</t>
    </r>
    <r>
      <rPr>
        <sz val="9"/>
        <rFont val="Arial"/>
        <family val="2"/>
      </rPr>
      <t>Un (1) conceptos no favorable a norte de santander por no completar la documentación reequerida.</t>
    </r>
  </si>
  <si>
    <r>
      <t xml:space="preserve">30 Abril:
</t>
    </r>
    <r>
      <rPr>
        <sz val="9"/>
        <rFont val="Arial"/>
        <family val="2"/>
      </rPr>
      <t>La información actualizada en la página Web</t>
    </r>
    <r>
      <rPr>
        <b/>
        <sz val="9"/>
        <rFont val="Arial"/>
        <family val="2"/>
      </rPr>
      <t xml:space="preserve">
31 Agosto:
</t>
    </r>
    <r>
      <rPr>
        <sz val="9"/>
        <rFont val="Arial"/>
        <family val="2"/>
      </rPr>
      <t>La información se encuentra actualizada en la página Web.</t>
    </r>
    <r>
      <rPr>
        <b/>
        <sz val="9"/>
        <rFont val="Arial"/>
        <family val="2"/>
      </rPr>
      <t xml:space="preserve">
31 Diciembre: </t>
    </r>
    <r>
      <rPr>
        <sz val="9"/>
        <rFont val="Arial"/>
        <family val="2"/>
      </rPr>
      <t>100%</t>
    </r>
    <r>
      <rPr>
        <b/>
        <sz val="9"/>
        <rFont val="Arial"/>
        <family val="2"/>
      </rPr>
      <t xml:space="preserve">
</t>
    </r>
    <r>
      <rPr>
        <sz val="9"/>
        <rFont val="Arial"/>
        <family val="2"/>
      </rPr>
      <t>A la fecha la información de la pagina web se encuentra en actualización, la información de la oficina se encuentra publicada al día.</t>
    </r>
  </si>
  <si>
    <r>
      <rPr>
        <b/>
        <sz val="9"/>
        <rFont val="Arial"/>
        <family val="2"/>
      </rPr>
      <t>30 DE DICIEMBRE:</t>
    </r>
    <r>
      <rPr>
        <sz val="9"/>
        <rFont val="Arial"/>
        <family val="2"/>
      </rPr>
      <t xml:space="preserve">
Desde el mes de septiembre de 2016 se ha venido haciendo una revisión pormenorizada en el E-Kogui versus la información reportada en la rama judicial. Con fundamento en este ejercicio se realizaron  60 requerimientos al abogado que ejerce la Representación Externa. Este por su parte ha solicitado al E-kogui la actualización de algunos datos.</t>
    </r>
  </si>
  <si>
    <r>
      <rPr>
        <b/>
        <sz val="9"/>
        <rFont val="Arial"/>
        <family val="2"/>
      </rPr>
      <t>31 DE AGOSTO:</t>
    </r>
    <r>
      <rPr>
        <sz val="9"/>
        <rFont val="Arial"/>
        <family val="2"/>
      </rPr>
      <t xml:space="preserve">
se realizó seguimiento a los procesos judiciales así: 
1) Se requirio por parte del supervisor del contrato, un informe mensual de todos los procesos, al abogado externo que lleva la representaicon judicial.   2)Monitoreos a los procesos judiciales a través de la Página de la rama judicial.
3)Se efectuaron requerimientos de actualización de información en algunos procesos al abogado externo.
2) Revisión permanente al Sistema Único de gestión e Información Litigiosa del Estado Colombiano EKOGUI.
3) El abogado externo de la oficina Jurídica, presentó 4 informes sobre el estado de los procesos judiciales.
Analizada dicha información se procedió a la actualización de la base de datos de los procesos judiciales de la entidad.</t>
    </r>
    <r>
      <rPr>
        <b/>
        <sz val="9"/>
        <rFont val="Arial"/>
        <family val="2"/>
      </rPr>
      <t/>
    </r>
  </si>
  <si>
    <r>
      <rPr>
        <b/>
        <sz val="9"/>
        <rFont val="Arial"/>
        <family val="2"/>
      </rPr>
      <t>31 DE AGOSTO:</t>
    </r>
    <r>
      <rPr>
        <sz val="9"/>
        <rFont val="Arial"/>
        <family val="2"/>
      </rPr>
      <t xml:space="preserve">
1, Se realizó un informe actualizado de todos los cobros coactivos que se encuentran en la oficina, informe que fue remitido al Secretario General de la Entidad. 
2) La OAJ, esta reconstruyendo la  base de datos actulizada de todos los cobros coactivos; con el proposito de identificar el estado de cada uno de ellos.
3) Se desarrollo una mesa de trabajo con la Supeintendencia Financiera con el fin de compartir experiencia en el tema de cobros coactivos y de esta manera poder actualizar el manual de cobro coactivo adopatado por esta Entidad;
4) Luego de presentar la necesidad ante la Secretaria General nos fue asignado un contador (funcionario) para coadyuvar en la labor dado que la oficina tiene escazo personal para atender el volumen de este tipo de procesos. 
5) Se ha recurrido al GIT de Financiera y Presupuesto con el fin de liquidar los acuerdos de pago solicitados, requiriendo la actualizacion de los estados de cuenta de las obligaciones en cobro coactivo, correspondientes a sanciones por IVC y otras de ley 30 de 1971. </t>
    </r>
    <r>
      <rPr>
        <b/>
        <sz val="9"/>
        <rFont val="Arial"/>
        <family val="2"/>
      </rPr>
      <t/>
    </r>
  </si>
  <si>
    <r>
      <rPr>
        <b/>
        <sz val="9"/>
        <rFont val="Arial"/>
        <family val="2"/>
      </rPr>
      <t>30 DE DICIEMBRE:</t>
    </r>
    <r>
      <rPr>
        <sz val="9"/>
        <rFont val="Arial"/>
        <family val="2"/>
      </rPr>
      <t xml:space="preserve">
Para dar cumplimiento al art 163 de la ley 1753/15, se efectuó en coordinación con CISA el proceso de valoración de la cartera, situación que permitió actualizar nuevamente la base de datos de los procesos de cobro. Por su parte el área financiera ha suministrado la información requerida. También ha expedido las certificaciones de pago solicitadas desde el área. 
</t>
    </r>
  </si>
  <si>
    <r>
      <rPr>
        <b/>
        <sz val="9"/>
        <rFont val="Arial"/>
        <family val="2"/>
      </rPr>
      <t>19 DICIEMBRE:</t>
    </r>
    <r>
      <rPr>
        <sz val="9"/>
        <rFont val="Arial"/>
        <family val="2"/>
      </rPr>
      <t xml:space="preserve">
1. GESTIÓN: Se realiza revisión aleatoria de la Minuta de ingreso y salida de Equipos y Elementos que salen de la Entidad Vs las solicitudes de autorizaciones realizadas al GIT ADMINISTRATIVA.
2. GESTIÓN: En servicio: 276 Inventarios realizados     = 95%
                                          290 inventarios programados 
Los inventarios programados tienen una tendencia al incremento a razón del ingreso de nuevos funcionarios y elementos.
3. GESTIÓN: 
Se recepciona el reporte de Siniestralidad con corte al 30 de octubre se efectúa la revisión de los Siniestros reportados, evidenciándose que el siniestro sucedido en las instalaciones del CAR reportado en la gestión del mes de agosto ya fue indemnizado. 
Así mismo se detecto en el reporte el daño de dos Televisores, los cuales se encuentran en análisis.
</t>
    </r>
  </si>
  <si>
    <t>30 DE DICIEMBRE:
Se aprobó el Manual de Auditoría Interna.</t>
  </si>
  <si>
    <r>
      <rPr>
        <b/>
        <sz val="9"/>
        <rFont val="Arial"/>
        <family val="2"/>
      </rPr>
      <t>31 DE AGOSTO:</t>
    </r>
    <r>
      <rPr>
        <sz val="9"/>
        <rFont val="Arial"/>
        <family val="2"/>
      </rPr>
      <t xml:space="preserve">
Se redactaron 3 nuevos capítulos.
La información sobre el cumplimiento de las acciones se cruza o está correlacionada con los datos aportados en los Riesgos del Plan Anticorrupción.
</t>
    </r>
    <r>
      <rPr>
        <sz val="9"/>
        <rFont val="Arial"/>
        <family val="2"/>
      </rPr>
      <t xml:space="preserve">
</t>
    </r>
  </si>
  <si>
    <r>
      <rPr>
        <b/>
        <sz val="9"/>
        <rFont val="Arial"/>
        <family val="2"/>
      </rPr>
      <t>19 DE DICIEMBRE:</t>
    </r>
    <r>
      <rPr>
        <sz val="9"/>
        <rFont val="Arial"/>
        <family val="2"/>
      </rPr>
      <t xml:space="preserve">
Se socializará la política editorial.
Se han realizado reuniones con los enlaces, por parte del web master, de cada área para mirar el estado de la página web y sus contenidos. Quedó establecida ésta dinámica como mecanismo permanente de seguimiento.</t>
    </r>
  </si>
  <si>
    <r>
      <rPr>
        <b/>
        <sz val="9"/>
        <rFont val="Arial"/>
        <family val="2"/>
      </rPr>
      <t>31 DE AGOSTO:</t>
    </r>
    <r>
      <rPr>
        <sz val="9"/>
        <rFont val="Arial"/>
        <family val="2"/>
      </rPr>
      <t xml:space="preserve">
Del Periodo de abril a agosto:
Aplicación el formato BS-FR-032
Dentro del periodo se recibieron 224 estudios previos de los cuales  176 fueron devueltos. La causa mas frecuente de devolución fue inconsistencias técnicas. 
</t>
    </r>
    <r>
      <rPr>
        <b/>
        <sz val="9"/>
        <rFont val="Arial"/>
        <family val="2"/>
      </rPr>
      <t/>
    </r>
  </si>
  <si>
    <r>
      <rPr>
        <b/>
        <sz val="9"/>
        <rFont val="Arial"/>
        <family val="2"/>
      </rPr>
      <t>19 DE DICIEMBRE:</t>
    </r>
    <r>
      <rPr>
        <sz val="9"/>
        <rFont val="Arial"/>
        <family val="2"/>
      </rPr>
      <t xml:space="preserve">
Dentro del periodo comprendido entre septiembre  y  diciembre  de 2016, se recibieron 203 estudios previos de los cuales  178 fueron devueltos. Las causas se señalan en cuadro que se adjunta al presente seguimiento. </t>
    </r>
  </si>
  <si>
    <r>
      <rPr>
        <b/>
        <sz val="9"/>
        <rFont val="Arial"/>
        <family val="2"/>
      </rPr>
      <t>31 DE AGOSTO:</t>
    </r>
    <r>
      <rPr>
        <sz val="9"/>
        <rFont val="Arial"/>
        <family val="2"/>
      </rPr>
      <t xml:space="preserve">
De acuerdo con el plan de trabajo elaborado para la liquidación de los contratos y convenios suscritos en el año 2012 a 2014, el cual anexamos, se estimó una meta para el mes de julio y agosto de 180 actas de liquidación proyectadas por mes. Para el mes de julio de las 180 actas de liquidaciones establecidas, se proyectaron 97, para una meta de cumplimiento del 54%. En lo correspondiente al mes de agosto de las 180 actas de liquidaciones fijadas como meta, se proyectaron 70, para una meta de cumplimiento del 39%. 
</t>
    </r>
    <r>
      <rPr>
        <b/>
        <sz val="9"/>
        <rFont val="Arial"/>
        <family val="2"/>
      </rPr>
      <t/>
    </r>
  </si>
  <si>
    <r>
      <rPr>
        <b/>
        <sz val="9"/>
        <rFont val="Arial"/>
        <family val="2"/>
      </rPr>
      <t>31 DE AGOSTO:</t>
    </r>
    <r>
      <rPr>
        <sz val="9"/>
        <rFont val="Arial"/>
        <family val="2"/>
      </rPr>
      <t xml:space="preserve">
El acceso a las historias laborales de los funcionarios de Coldeportes se encuentra restringido, está autorizado el Coordinador, y se encuentran debidamente custodiadas de manera permanente y bajo llave.  
Se podrán tener los datos una vez concluya el trámite de verificación.
</t>
    </r>
    <r>
      <rPr>
        <b/>
        <sz val="9"/>
        <rFont val="Arial"/>
        <family val="2"/>
      </rPr>
      <t/>
    </r>
  </si>
  <si>
    <r>
      <rPr>
        <b/>
        <sz val="9"/>
        <rFont val="Arial"/>
        <family val="2"/>
      </rPr>
      <t>19 DE DICIEMBRE:</t>
    </r>
    <r>
      <rPr>
        <sz val="9"/>
        <rFont val="Arial"/>
        <family val="2"/>
      </rPr>
      <t xml:space="preserve">
Se reporta la incorporacion de 17 funcionarios nuevos con la verificacion de estudios respectivos, reposando en la historia laboral con todos los documentos exigidos por la entidad.
El acceso a esta historias laborales estan autorizadas mediante comunicado del 15 de septiembre del 2016 por el Coodinador de Talento Humano unicamente a Elena Castañeda y Jhon Jairo Romero.</t>
    </r>
  </si>
  <si>
    <r>
      <rPr>
        <b/>
        <sz val="9"/>
        <rFont val="Arial"/>
        <family val="2"/>
      </rPr>
      <t>31 DE AGOSTO:</t>
    </r>
    <r>
      <rPr>
        <sz val="9"/>
        <rFont val="Arial"/>
        <family val="2"/>
      </rPr>
      <t xml:space="preserve">
Después del 30 de abril se han incorporado nuevos funcionarios, la verificación de certificaciones de estudios se encuentra en trámite. 
Se implementó un código de barras para la certificaciones que expida Coldeportes, como control para cualquier evento de adulteración.
Se podrán tener los datos una vez concluya el trámite de verificación.</t>
    </r>
    <r>
      <rPr>
        <b/>
        <sz val="9"/>
        <rFont val="Arial"/>
        <family val="2"/>
      </rPr>
      <t/>
    </r>
  </si>
  <si>
    <r>
      <rPr>
        <b/>
        <sz val="9"/>
        <rFont val="Arial"/>
        <family val="2"/>
      </rPr>
      <t>31 DE AGOSTO:</t>
    </r>
    <r>
      <rPr>
        <sz val="9"/>
        <rFont val="Arial"/>
        <family val="2"/>
      </rPr>
      <t xml:space="preserve">
Se controla a través de las conciliaciones con las áreas Jurídica, Personal, Contratación (copia de los contratos con liquidaciones que tengan saldo a favor o en contra de la entidad), y con el CAR.
Debido al transito a las normas NIIF, el formato aún no se puede establecer.
</t>
    </r>
    <r>
      <rPr>
        <b/>
        <sz val="9"/>
        <rFont val="Arial"/>
        <family val="2"/>
      </rPr>
      <t/>
    </r>
  </si>
  <si>
    <r>
      <rPr>
        <b/>
        <sz val="9"/>
        <rFont val="Arial"/>
        <family val="2"/>
      </rPr>
      <t>31 DE AGOSTO:</t>
    </r>
    <r>
      <rPr>
        <sz val="9"/>
        <rFont val="Arial"/>
        <family val="2"/>
      </rPr>
      <t xml:space="preserve">
Se encuentra controlado los soportes físicos de los pagos con un Macro de Consecutivos. 
En la cadena del trámite se disminuyen los riesgos porque cada deducción se encuentra atada a un soporte previo. Las conciliaciones bancarias las hacen Financiera y Tesorería y tienen su propia auditoría. Cada pago tiene sus soportes respectivos. 
Durante el trimestre de mayo a julio se realizaron 3663 operaciones de deducciones, giradas en su totalidad al beneficiario correspondiente.
</t>
    </r>
    <r>
      <rPr>
        <sz val="9"/>
        <rFont val="Arial"/>
        <family val="2"/>
      </rPr>
      <t xml:space="preserve">
</t>
    </r>
  </si>
  <si>
    <r>
      <rPr>
        <b/>
        <sz val="9"/>
        <rFont val="Arial"/>
        <family val="2"/>
      </rPr>
      <t>15 DE DICIEMBRE:</t>
    </r>
    <r>
      <rPr>
        <sz val="9"/>
        <rFont val="Arial"/>
        <family val="2"/>
      </rPr>
      <t xml:space="preserve">
Se encuentra controlado los soportes físicos de los pagos con un Macro de Consecutivos. 
En la cadena del trámite se disminuyen los riesgos porque cada deducción se encuentra atada a un compromiso con sus documentos soporte. Las conciliaciones bancarias las hacen Financiera y Tesorería logrando un control sinérgico.  
Durante el período de 01 de agosto al 15 de diciembre se realizaron 4.603 operaciones de deducciones giradas en su totalidad al beneficiario que correspondia, logrando así cero apropiaciones indebidas y una eficiencia del 100% en los controles.                                      </t>
    </r>
  </si>
  <si>
    <t>Sin reporte</t>
  </si>
  <si>
    <r>
      <rPr>
        <b/>
        <sz val="9"/>
        <rFont val="Arial"/>
        <family val="2"/>
      </rPr>
      <t>15 DE DICIEMBRE:</t>
    </r>
    <r>
      <rPr>
        <sz val="9"/>
        <rFont val="Arial"/>
        <family val="2"/>
      </rPr>
      <t xml:space="preserve">
JUEGO LIMPIO: Aplicativo en formato juego para aprender sobre Antidopaje. No requiere actualización, 
El juego no necesita actualizarse, pues el área funcional informa que ya cumple su objetivo. Se realizaron actividades de promocion y publicación en la pagina web, para el uso del juego.  Actualizaciones: 100% . Promoción: 100%
DEPORTE A LA MANO: Aplicativo Informativo de Eventos en Deporte Convencional. Se requiere la actualización, la cual ya se inició . Actualizaciones, en Android y iOS, para fortalecer el valor misional de la APP.  Actualizaciones: 50% Promoción: 0%
REDEACTIVA: Se recibieron garantías en sistema Android. Se esta asctualizando el Aplicativo para fortalecer la interface y contenido del Deporte Paralímpico. Actualizaciones: 30%. Garantías: 100%. Promoción: 0%.
Retraso debido a entrega de garantias por parte del proveedor contratado por Mintic.
Se han enviado 9 Notic´s en lo que va del año, sobre la necesidad e importancia de la seguridad de la información.</t>
    </r>
  </si>
  <si>
    <r>
      <rPr>
        <b/>
        <sz val="9"/>
        <rFont val="Arial"/>
        <family val="2"/>
      </rPr>
      <t>30 DE DICIEMBRE:</t>
    </r>
    <r>
      <rPr>
        <sz val="9"/>
        <rFont val="Arial"/>
        <family val="2"/>
      </rPr>
      <t xml:space="preserve">
Se realiza las atenciones de conformidad a la Resolucion 2955 de 2014.
En la semanan del 19-23 de diciembre  se esta instalando en el CCD, puntos de AP (ACCESO A ANTENAS WIFI), para mejorar la conectividad y con ello garantizar el optimo funcionamiento del  software HIMS3i, con los contratistas </t>
    </r>
  </si>
  <si>
    <r>
      <rPr>
        <b/>
        <sz val="9"/>
        <rFont val="Arial"/>
        <family val="2"/>
      </rPr>
      <t>31 DE AGOSTO:</t>
    </r>
    <r>
      <rPr>
        <sz val="9"/>
        <rFont val="Arial"/>
        <family val="2"/>
      </rPr>
      <t xml:space="preserve">
Se vienen haciendo los registros continuos, en el software de Historia CLinina HIMS3i, pero continúan las dificultades con el Internet en el CDD, la intermitencia del servicio no permite hacer los registros de manera oportuna. Lo anterior hace que continúe el riesgo de incumplimiento por parte de Coldeportes en esta obligación.
Se realiza ajuestes al procedimiento "Consulta Asistencial" - EP-PD-014 (20 de mayo), en el  item de Poblacion Objeto y /o alcances del procedimiento, se adicionan los funcionarios publicos de conformidad con la Resolucion N° 2955 de 2014.
3 atenciones realizadas a funcionarios publicos con registro en Historia Clinica / 3  Funcionarios vinculados a entidades del Estado Atendidos.</t>
    </r>
  </si>
  <si>
    <r>
      <rPr>
        <b/>
        <sz val="9"/>
        <rFont val="Arial"/>
        <family val="2"/>
      </rPr>
      <t>30 DE DICIEMBRE:</t>
    </r>
    <r>
      <rPr>
        <sz val="9"/>
        <rFont val="Arial"/>
        <family val="2"/>
      </rPr>
      <t xml:space="preserve">
Se realiza revison a los PAB del periodo donde se evidencia que los deportes evaluados tienen PAB y  acta de entrega de los resultados ya sea de manera personal y/o virtual ( Correos electronico y Via Skype).                                                                                </t>
    </r>
  </si>
  <si>
    <r>
      <t xml:space="preserve">30 Abril: </t>
    </r>
    <r>
      <rPr>
        <sz val="9"/>
        <rFont val="Arial"/>
        <family val="2"/>
      </rPr>
      <t>Sin dato</t>
    </r>
    <r>
      <rPr>
        <b/>
        <sz val="9"/>
        <rFont val="Arial"/>
        <family val="2"/>
      </rPr>
      <t xml:space="preserve">
31 Agosto: 
</t>
    </r>
    <r>
      <rPr>
        <sz val="9"/>
        <rFont val="Arial"/>
        <family val="2"/>
      </rPr>
      <t>3 atenciones a funcionarios publicos con registro en Historia Clinica / 3  Funcionarios vinculados a entidades del Estado Atendidos</t>
    </r>
    <r>
      <rPr>
        <b/>
        <sz val="9"/>
        <rFont val="Arial"/>
        <family val="2"/>
      </rPr>
      <t xml:space="preserve">
30 Diciembre: 
</t>
    </r>
    <r>
      <rPr>
        <sz val="9"/>
        <rFont val="Arial"/>
        <family val="2"/>
      </rPr>
      <t>Sin dato, pero en la segunda fase de implementacion del software HIMS3i, se ajustará en la caracterizacion del tipo de usuario, para conseguir diferenciarlos de los atletas y si poder reportar el indicador.</t>
    </r>
  </si>
  <si>
    <r>
      <t xml:space="preserve">30 Abril: </t>
    </r>
    <r>
      <rPr>
        <sz val="9"/>
        <rFont val="Arial"/>
        <family val="2"/>
      </rPr>
      <t>100%</t>
    </r>
    <r>
      <rPr>
        <b/>
        <sz val="9"/>
        <rFont val="Arial"/>
        <family val="2"/>
      </rPr>
      <t xml:space="preserve">
31 Agosto: </t>
    </r>
    <r>
      <rPr>
        <sz val="9"/>
        <rFont val="Arial"/>
        <family val="2"/>
      </rPr>
      <t>100%</t>
    </r>
    <r>
      <rPr>
        <b/>
        <sz val="9"/>
        <rFont val="Arial"/>
        <family val="2"/>
      </rPr>
      <t xml:space="preserve">
30 Diciembre: </t>
    </r>
    <r>
      <rPr>
        <sz val="9"/>
        <rFont val="Arial"/>
        <family val="2"/>
      </rPr>
      <t xml:space="preserve">100%
11  Actas de entrega de resultados por deporte./ 11  Pab realizados por deporte </t>
    </r>
  </si>
  <si>
    <r>
      <rPr>
        <b/>
        <sz val="9"/>
        <rFont val="Arial"/>
        <family val="2"/>
      </rPr>
      <t>31 Agosto:</t>
    </r>
    <r>
      <rPr>
        <sz val="9"/>
        <rFont val="Arial"/>
        <family val="2"/>
      </rPr>
      <t xml:space="preserve">
8 Comunicados de prensa.
 2 Publicaciones en el Diario Oficial.
</t>
    </r>
    <r>
      <rPr>
        <b/>
        <sz val="9"/>
        <rFont val="Arial"/>
        <family val="2"/>
      </rPr>
      <t xml:space="preserve"> 30 Diciembre:</t>
    </r>
    <r>
      <rPr>
        <sz val="9"/>
        <rFont val="Arial"/>
        <family val="2"/>
      </rPr>
      <t xml:space="preserve">
12 Comunicados de prensa.
 4 Publicaciones en el Diario Oficial.</t>
    </r>
  </si>
  <si>
    <r>
      <t xml:space="preserve">30 Abril: </t>
    </r>
    <r>
      <rPr>
        <sz val="9"/>
        <rFont val="Arial"/>
        <family val="2"/>
      </rPr>
      <t>56%</t>
    </r>
    <r>
      <rPr>
        <b/>
        <sz val="9"/>
        <rFont val="Arial"/>
        <family val="2"/>
      </rPr>
      <t xml:space="preserve">
31 Agosto:
</t>
    </r>
    <r>
      <rPr>
        <sz val="9"/>
        <rFont val="Arial"/>
        <family val="2"/>
      </rPr>
      <t>El Área de Contratos tuvo reestructuración reciente, se encuentran revisando los riesgos e indicadores.</t>
    </r>
    <r>
      <rPr>
        <b/>
        <sz val="9"/>
        <rFont val="Arial"/>
        <family val="2"/>
      </rPr>
      <t xml:space="preserve">
30 Diciembre: 
</t>
    </r>
    <r>
      <rPr>
        <sz val="9"/>
        <rFont val="Arial"/>
        <family val="2"/>
      </rPr>
      <t>178 estudios devueltos/203 recibidos = 88%</t>
    </r>
  </si>
  <si>
    <r>
      <t xml:space="preserve">30 Abril:
</t>
    </r>
    <r>
      <rPr>
        <sz val="9"/>
        <rFont val="Arial"/>
        <family val="2"/>
      </rPr>
      <t xml:space="preserve">
</t>
    </r>
    <r>
      <rPr>
        <b/>
        <sz val="9"/>
        <rFont val="Arial"/>
        <family val="2"/>
      </rPr>
      <t xml:space="preserve">
31 Agosto: </t>
    </r>
    <r>
      <rPr>
        <sz val="9"/>
        <rFont val="Arial"/>
        <family val="2"/>
      </rPr>
      <t>100%</t>
    </r>
    <r>
      <rPr>
        <b/>
        <sz val="9"/>
        <rFont val="Arial"/>
        <family val="2"/>
      </rPr>
      <t xml:space="preserve">
</t>
    </r>
    <r>
      <rPr>
        <sz val="9"/>
        <rFont val="Arial"/>
        <family val="2"/>
      </rPr>
      <t>Informe rendido y Base de datos Actualizada.</t>
    </r>
    <r>
      <rPr>
        <b/>
        <sz val="9"/>
        <rFont val="Arial"/>
        <family val="2"/>
      </rPr>
      <t xml:space="preserve"> 
30 Diciembre: </t>
    </r>
    <r>
      <rPr>
        <sz val="9"/>
        <rFont val="Arial"/>
        <family val="2"/>
      </rPr>
      <t>100%</t>
    </r>
    <r>
      <rPr>
        <b/>
        <sz val="9"/>
        <rFont val="Arial"/>
        <family val="2"/>
      </rPr>
      <t xml:space="preserve">
</t>
    </r>
    <r>
      <rPr>
        <sz val="9"/>
        <rFont val="Arial"/>
        <family val="2"/>
      </rPr>
      <t xml:space="preserve">Base de datos actualizada. Certificaciones de Pago y solicitudes de información aportadas por el área Financiera </t>
    </r>
  </si>
  <si>
    <r>
      <t xml:space="preserve">30 Abril: </t>
    </r>
    <r>
      <rPr>
        <sz val="9"/>
        <rFont val="Arial"/>
        <family val="2"/>
      </rPr>
      <t>0</t>
    </r>
    <r>
      <rPr>
        <b/>
        <sz val="9"/>
        <rFont val="Arial"/>
        <family val="2"/>
      </rPr>
      <t xml:space="preserve">
31 Agosto: </t>
    </r>
    <r>
      <rPr>
        <sz val="9"/>
        <rFont val="Arial"/>
        <family val="2"/>
      </rPr>
      <t xml:space="preserve">2 siniestros </t>
    </r>
    <r>
      <rPr>
        <b/>
        <sz val="9"/>
        <rFont val="Arial"/>
        <family val="2"/>
      </rPr>
      <t xml:space="preserve">
30 Diciembre: </t>
    </r>
    <r>
      <rPr>
        <sz val="9"/>
        <rFont val="Arial"/>
        <family val="2"/>
      </rPr>
      <t>1 siniestro</t>
    </r>
  </si>
  <si>
    <r>
      <t>30 Abril:</t>
    </r>
    <r>
      <rPr>
        <sz val="9"/>
        <rFont val="Arial"/>
        <family val="2"/>
      </rPr>
      <t xml:space="preserve"> 30% de avance</t>
    </r>
    <r>
      <rPr>
        <b/>
        <sz val="9"/>
        <rFont val="Arial"/>
        <family val="2"/>
      </rPr>
      <t xml:space="preserve">
31 Agosto: </t>
    </r>
    <r>
      <rPr>
        <sz val="9"/>
        <rFont val="Arial"/>
        <family val="2"/>
      </rPr>
      <t>70%</t>
    </r>
    <r>
      <rPr>
        <b/>
        <sz val="9"/>
        <rFont val="Arial"/>
        <family val="2"/>
      </rPr>
      <t xml:space="preserve">
30 Diciembre: </t>
    </r>
    <r>
      <rPr>
        <sz val="9"/>
        <rFont val="Arial"/>
        <family val="2"/>
      </rPr>
      <t>90%</t>
    </r>
  </si>
  <si>
    <r>
      <t xml:space="preserve">30 Abril: </t>
    </r>
    <r>
      <rPr>
        <sz val="9"/>
        <rFont val="Arial"/>
        <family val="2"/>
      </rPr>
      <t>0</t>
    </r>
    <r>
      <rPr>
        <b/>
        <sz val="9"/>
        <rFont val="Arial"/>
        <family val="2"/>
      </rPr>
      <t xml:space="preserve">
31 Agosto:
</t>
    </r>
    <r>
      <rPr>
        <sz val="9"/>
        <rFont val="Arial"/>
        <family val="2"/>
      </rPr>
      <t xml:space="preserve">13 / 17  = 76%
</t>
    </r>
    <r>
      <rPr>
        <b/>
        <sz val="9"/>
        <rFont val="Arial"/>
        <family val="2"/>
      </rPr>
      <t xml:space="preserve">
30 Diciembre: 
</t>
    </r>
    <r>
      <rPr>
        <sz val="9"/>
        <rFont val="Arial"/>
        <family val="2"/>
      </rPr>
      <t>Á</t>
    </r>
    <r>
      <rPr>
        <sz val="8"/>
        <rFont val="Arial"/>
        <family val="2"/>
      </rPr>
      <t xml:space="preserve">reas Utilizando GESDOC  13 /  Total Áreas de la Entidad evaluadas    17 </t>
    </r>
    <r>
      <rPr>
        <sz val="9"/>
        <rFont val="Arial"/>
        <family val="2"/>
      </rPr>
      <t>= 76%</t>
    </r>
  </si>
  <si>
    <r>
      <t>30 Abril:</t>
    </r>
    <r>
      <rPr>
        <sz val="9"/>
        <rFont val="Arial"/>
        <family val="2"/>
      </rPr>
      <t xml:space="preserve"> 0</t>
    </r>
    <r>
      <rPr>
        <b/>
        <sz val="9"/>
        <rFont val="Arial"/>
        <family val="2"/>
      </rPr>
      <t xml:space="preserve">
31 Agosto: </t>
    </r>
    <r>
      <rPr>
        <sz val="9"/>
        <rFont val="Arial"/>
        <family val="2"/>
      </rPr>
      <t>70%</t>
    </r>
    <r>
      <rPr>
        <b/>
        <sz val="9"/>
        <rFont val="Arial"/>
        <family val="2"/>
      </rPr>
      <t xml:space="preserve">
30 Diciembre: </t>
    </r>
    <r>
      <rPr>
        <sz val="9"/>
        <rFont val="Arial"/>
        <family val="2"/>
      </rPr>
      <t>100%</t>
    </r>
  </si>
  <si>
    <r>
      <t xml:space="preserve">30 Abril: </t>
    </r>
    <r>
      <rPr>
        <sz val="9"/>
        <rFont val="Arial"/>
        <family val="2"/>
      </rPr>
      <t>0</t>
    </r>
    <r>
      <rPr>
        <b/>
        <sz val="9"/>
        <rFont val="Arial"/>
        <family val="2"/>
      </rPr>
      <t xml:space="preserve">
31 Agosto:
</t>
    </r>
    <r>
      <rPr>
        <sz val="9"/>
        <rFont val="Arial"/>
        <family val="2"/>
      </rPr>
      <t>No hubo ningún giro indebido en el período evaluado.</t>
    </r>
    <r>
      <rPr>
        <b/>
        <sz val="9"/>
        <rFont val="Arial"/>
        <family val="2"/>
      </rPr>
      <t xml:space="preserve">
30 Diciembre: 
</t>
    </r>
    <r>
      <rPr>
        <sz val="9"/>
        <rFont val="Arial"/>
        <family val="2"/>
      </rPr>
      <t>0/4.603=0; AVANCE DEL 100%en el período evaluado</t>
    </r>
  </si>
  <si>
    <r>
      <t xml:space="preserve">30 Abril: </t>
    </r>
    <r>
      <rPr>
        <sz val="9"/>
        <rFont val="Arial"/>
        <family val="2"/>
      </rPr>
      <t>0%</t>
    </r>
    <r>
      <rPr>
        <b/>
        <sz val="9"/>
        <rFont val="Arial"/>
        <family val="2"/>
      </rPr>
      <t xml:space="preserve">
31 Agosto:  </t>
    </r>
    <r>
      <rPr>
        <sz val="9"/>
        <rFont val="Arial"/>
        <family val="2"/>
      </rPr>
      <t>50%</t>
    </r>
    <r>
      <rPr>
        <b/>
        <sz val="9"/>
        <rFont val="Arial"/>
        <family val="2"/>
      </rPr>
      <t xml:space="preserve">
30 Diciembre: </t>
    </r>
    <r>
      <rPr>
        <sz val="9"/>
        <rFont val="Arial"/>
        <family val="2"/>
      </rPr>
      <t>70%</t>
    </r>
  </si>
  <si>
    <r>
      <rPr>
        <b/>
        <sz val="9"/>
        <rFont val="Arial"/>
        <family val="2"/>
      </rPr>
      <t>30 DE DICIEMBRE:</t>
    </r>
    <r>
      <rPr>
        <sz val="9"/>
        <rFont val="Arial"/>
        <family val="2"/>
      </rPr>
      <t xml:space="preserve">
Se cambia Plan de Acción y se realiza el convenio con el Comité Olímpico Colombiano 703 del 2016, el cual tiene como objeto: aunar esfuerzos admin., financ., humanos para realizar, fomentar y proponer la creación, socialización de nuevos conocimientos y tecnologías del SND, con el fin de elevar el nivel científico y deportivo del país, con enfasis en el monitoreo del deporte de alto rendimiento * Gestión para consolidación del grupo de trabajo. De tres personas se vincula una.</t>
    </r>
  </si>
  <si>
    <r>
      <rPr>
        <b/>
        <sz val="9"/>
        <rFont val="Arial"/>
        <family val="2"/>
      </rPr>
      <t xml:space="preserve">30 DE DICIEMBRE
</t>
    </r>
    <r>
      <rPr>
        <sz val="9"/>
        <rFont val="Arial"/>
        <family val="2"/>
      </rPr>
      <t xml:space="preserve">
Se actualiza la ficha de elegilidad de proyectos (Cód. EP-FR-143 v-5). Se publica y se cumple como instrumento de viabilización. Utilizando la herramienta se reciben 670 proyectos y se generaron 68 convenios.</t>
    </r>
  </si>
  <si>
    <r>
      <t>30 Abril:</t>
    </r>
    <r>
      <rPr>
        <sz val="9"/>
        <rFont val="Arial"/>
        <family val="2"/>
      </rPr>
      <t xml:space="preserve"> 0%</t>
    </r>
    <r>
      <rPr>
        <b/>
        <sz val="9"/>
        <rFont val="Arial"/>
        <family val="2"/>
      </rPr>
      <t xml:space="preserve">
31 Agosto:
</t>
    </r>
    <r>
      <rPr>
        <sz val="9"/>
        <rFont val="Arial"/>
        <family val="2"/>
      </rPr>
      <t>En proceso</t>
    </r>
    <r>
      <rPr>
        <b/>
        <sz val="9"/>
        <rFont val="Arial"/>
        <family val="2"/>
      </rPr>
      <t xml:space="preserve">
30 Diciembre: </t>
    </r>
    <r>
      <rPr>
        <sz val="9"/>
        <rFont val="Arial"/>
        <family val="2"/>
      </rPr>
      <t>100%</t>
    </r>
  </si>
  <si>
    <r>
      <rPr>
        <b/>
        <sz val="9"/>
        <rFont val="Arial"/>
        <family val="2"/>
      </rPr>
      <t>30 DE DICIEMBRE:</t>
    </r>
    <r>
      <rPr>
        <sz val="9"/>
        <rFont val="Arial"/>
        <family val="2"/>
      </rPr>
      <t xml:space="preserve">
El 23 de Noviembre de 2016 por medio de correo electrónico se socializó la Circular No.14 de 2016, mediante la cual la Dirección General de Coldeportes informa los diversos aspectos a considerar para el cierre de la vigencia fiscal 2016, con el fin que el registro de la gestión financiera y presupuestal de la Entidad se cumpla con todas las exigencias dadas en las normas que nos rigen.
Debido a que se amplió el plazo para la aplicación de la norma NIIF, el formato se replanteará y se establecerá para el año 2017.
</t>
    </r>
  </si>
  <si>
    <r>
      <t xml:space="preserve">30 Abril: </t>
    </r>
    <r>
      <rPr>
        <sz val="9"/>
        <rFont val="Arial"/>
        <family val="2"/>
      </rPr>
      <t>0</t>
    </r>
    <r>
      <rPr>
        <b/>
        <sz val="9"/>
        <rFont val="Arial"/>
        <family val="2"/>
      </rPr>
      <t xml:space="preserve">
31 Agosto:
</t>
    </r>
    <r>
      <rPr>
        <sz val="9"/>
        <color theme="1"/>
        <rFont val="Arial"/>
        <family val="2"/>
      </rPr>
      <t>Se reportará el acumulado en el siguiente monitoreo.</t>
    </r>
    <r>
      <rPr>
        <b/>
        <sz val="9"/>
        <rFont val="Arial"/>
        <family val="2"/>
      </rPr>
      <t xml:space="preserve">
30 Diciembre: </t>
    </r>
    <r>
      <rPr>
        <sz val="9"/>
        <rFont val="Arial"/>
        <family val="2"/>
      </rPr>
      <t>1 circular.</t>
    </r>
  </si>
  <si>
    <r>
      <rPr>
        <b/>
        <sz val="9"/>
        <rFont val="Arial"/>
        <family val="2"/>
      </rPr>
      <t>30 DE DICIEMBRE</t>
    </r>
    <r>
      <rPr>
        <sz val="9"/>
        <rFont val="Arial"/>
        <family val="2"/>
      </rPr>
      <t xml:space="preserve">
Por medio de una capacitación general a los coordinadores y funcionarios de coldeportes se les socializo la estructura del manejo de los derechos de peticiones con el cual se recogieron las inquietudes para la creación del nuevo procedimiento, igualmente se participo en una capacitación sobre la responsailidad disciplinaria frente a las petiicones de los ciudadanos y derechos de petición verbal, la cual sera multiplicada a los servidores publicos de coldeportes y sirvio de base para la formulación de los protocolos de atención del derecho de petición presencial y telefónica. 
Asi mismo en el ultimo informe trimestral de servicio integral al ciudadano se evidencio el indicador de percepción de calidad en el servicio respuesta de peticiónes de los tres trimestres que se han consolidado. 
</t>
    </r>
  </si>
  <si>
    <r>
      <t xml:space="preserve">30 Abril:
31 Agosto:
</t>
    </r>
    <r>
      <rPr>
        <sz val="9"/>
        <rFont val="Arial"/>
        <family val="2"/>
      </rPr>
      <t>Se reportará el consolidado al cierre del 31-12-2016</t>
    </r>
    <r>
      <rPr>
        <b/>
        <sz val="9"/>
        <rFont val="Arial"/>
        <family val="2"/>
      </rPr>
      <t xml:space="preserve">
30 Diciembre: </t>
    </r>
    <r>
      <rPr>
        <sz val="9"/>
        <rFont val="Arial"/>
        <family val="2"/>
      </rPr>
      <t>100%</t>
    </r>
  </si>
  <si>
    <r>
      <rPr>
        <b/>
        <sz val="9"/>
        <rFont val="Arial"/>
        <family val="2"/>
      </rPr>
      <t>19 DE DICIEMBRE:</t>
    </r>
    <r>
      <rPr>
        <sz val="9"/>
        <rFont val="Arial"/>
        <family val="2"/>
      </rPr>
      <t xml:space="preserve">
Hubo necesidad de modificar el Plan de trabajo para el último trimestre del año el cual quedó modificado de la siguiente manera: Actualmente hay 8 profesionales a los cuales se les asignaron un total de 465 contratos  y/o  convenios que se asiganaron para revisiòn jurìdica y financiera durante los meses de septiembre a noviembre de 2016. Es necesario señalar que hubo un avance de liquidaciòn de Junio a Noviembre 30 de 2016 de 629 contratos y/o convenios liquidados.   </t>
    </r>
  </si>
  <si>
    <r>
      <rPr>
        <b/>
        <sz val="9"/>
        <rFont val="Arial"/>
        <family val="2"/>
      </rPr>
      <t>31 Agosto:</t>
    </r>
    <r>
      <rPr>
        <sz val="9"/>
        <rFont val="Arial"/>
        <family val="2"/>
      </rPr>
      <t xml:space="preserve">
Porcentaje de ejecución presupuestal 17.86%
</t>
    </r>
    <r>
      <rPr>
        <b/>
        <sz val="9"/>
        <rFont val="Arial"/>
        <family val="2"/>
      </rPr>
      <t>30 Diciembre:</t>
    </r>
    <r>
      <rPr>
        <sz val="9"/>
        <rFont val="Arial"/>
        <family val="2"/>
      </rPr>
      <t xml:space="preserve">
Porcentaje de ejecución presupuestal 46.42%</t>
    </r>
  </si>
  <si>
    <r>
      <t xml:space="preserve">30 Abril: 0
</t>
    </r>
    <r>
      <rPr>
        <sz val="9"/>
        <rFont val="Arial"/>
        <family val="2"/>
      </rPr>
      <t xml:space="preserve">(no hubo reportes de alertas tempranas)
</t>
    </r>
    <r>
      <rPr>
        <b/>
        <sz val="9"/>
        <rFont val="Arial"/>
        <family val="2"/>
      </rPr>
      <t>30  Agosto: 0</t>
    </r>
    <r>
      <rPr>
        <sz val="9"/>
        <rFont val="Arial"/>
        <family val="2"/>
      </rPr>
      <t xml:space="preserve">
(no hubo reportes de alertas tempranas)
</t>
    </r>
    <r>
      <rPr>
        <b/>
        <sz val="9"/>
        <rFont val="Arial"/>
        <family val="2"/>
      </rPr>
      <t>30 Diciembre:Sin dato</t>
    </r>
  </si>
  <si>
    <r>
      <rPr>
        <b/>
        <sz val="9"/>
        <rFont val="Arial"/>
        <family val="2"/>
      </rPr>
      <t>30 DE DICIEMBRE:</t>
    </r>
    <r>
      <rPr>
        <sz val="9"/>
        <rFont val="Arial"/>
        <family val="2"/>
      </rPr>
      <t xml:space="preserve"> 
A la fecha se han realizado: 
87 ingresos al programa deportista apoyado convencional 
19 ingresos al programa deportista apoyado paralímpico 
4 Ingresos glorias del deporte 
Total de 110 Inclusiones. 
Todas con el pleno de requisitos teniendo un 100% de cumplimiento.</t>
    </r>
  </si>
  <si>
    <r>
      <t xml:space="preserve">30 Abril: </t>
    </r>
    <r>
      <rPr>
        <sz val="9"/>
        <rFont val="Arial"/>
        <family val="2"/>
      </rPr>
      <t>0</t>
    </r>
    <r>
      <rPr>
        <b/>
        <sz val="9"/>
        <rFont val="Arial"/>
        <family val="2"/>
      </rPr>
      <t xml:space="preserve">
31 Agosto: </t>
    </r>
    <r>
      <rPr>
        <sz val="9"/>
        <rFont val="Arial"/>
        <family val="2"/>
      </rPr>
      <t>100%</t>
    </r>
    <r>
      <rPr>
        <b/>
        <sz val="9"/>
        <rFont val="Arial"/>
        <family val="2"/>
      </rPr>
      <t xml:space="preserve">
30 Diciembre: 100%</t>
    </r>
  </si>
  <si>
    <r>
      <t xml:space="preserve">31 agosto:
</t>
    </r>
    <r>
      <rPr>
        <sz val="9"/>
        <rFont val="Arial"/>
        <family val="2"/>
      </rPr>
      <t xml:space="preserve">En los reanálisis no se han presentado resultados diferentes asociados con fraude o corrupción.
</t>
    </r>
    <r>
      <rPr>
        <b/>
        <sz val="9"/>
        <rFont val="Arial"/>
        <family val="2"/>
      </rPr>
      <t xml:space="preserve">30 Diciembre:
</t>
    </r>
    <r>
      <rPr>
        <sz val="9"/>
        <rFont val="Arial"/>
        <family val="2"/>
      </rPr>
      <t xml:space="preserve">
En los reanálisis no se han presentado resultados diferentes asociados con fraude o corrupción.  Se ejecutaron todas las acciones propuestas.
</t>
    </r>
  </si>
  <si>
    <r>
      <rPr>
        <b/>
        <sz val="9"/>
        <rFont val="Arial"/>
        <family val="2"/>
      </rPr>
      <t>30 DE DICIEMBRE:</t>
    </r>
    <r>
      <rPr>
        <sz val="9"/>
        <rFont val="Arial"/>
        <family val="2"/>
      </rPr>
      <t xml:space="preserve">
Se reciben aproximadamente 5.500 muestras al año, en el 2016 a 15 de Diciembre  se han procesado 5,400; debido a una heterogénea distribución de las muestras se presentan recargas analíticas en ciertos meses, por ejemplo en los meses de Septiembre y Octubre. 
• En la cadena de custodia del laboratorio, se aplican varios controles programados por el Sistema de Calidad a cada área.
• El Código de Ética fue firmado por el personal del laboratorio incluyendo las últimas profesionales vinculadas.
• Las muestras llegaron al laboratorio codificadas y allí se recodificaron con números consecutivos lo que no le permitió a los analistas conocer el nombre del deportista al que pertenecen.
• La detección de una misma sustancia se procuró hacer por más de un screening.
• Se hizo el re análisis de forma bimensual  y se encontró que los resultados fueron consistentes con el análisis inicial. Se tienen las carpetas de los re análisis debidamente organizadas.
</t>
    </r>
  </si>
  <si>
    <r>
      <rPr>
        <b/>
        <sz val="9"/>
        <rFont val="Arial"/>
        <family val="2"/>
      </rPr>
      <t>30 DE DICIEMBRE:</t>
    </r>
    <r>
      <rPr>
        <sz val="9"/>
        <rFont val="Arial"/>
        <family val="2"/>
      </rPr>
      <t xml:space="preserve">
</t>
    </r>
  </si>
  <si>
    <r>
      <rPr>
        <b/>
        <sz val="9"/>
        <rFont val="Arial"/>
        <family val="2"/>
      </rPr>
      <t>30 DE DICIEMBRE:</t>
    </r>
    <r>
      <rPr>
        <sz val="9"/>
        <rFont val="Arial"/>
        <family val="2"/>
      </rPr>
      <t xml:space="preserve">
Se trabajó con el  área Administativa de la entidad para que toda la documentación que requiera altos niveles de confidencialidad  correspondiente al GIT Nacional Antidopaje  en el GESDOC se manejara de forma restringida .
De igual manera las solicitudes que llegan a través de otros medios, tales como correos electrónicos, sobres sellados, entre otros,  se envían a correspondencia para generar radicado de ingreso manteniendo la confidencialidad de la información contenida.</t>
    </r>
  </si>
  <si>
    <r>
      <t xml:space="preserve">30 Abril: </t>
    </r>
    <r>
      <rPr>
        <sz val="9"/>
        <rFont val="Arial"/>
        <family val="2"/>
      </rPr>
      <t>60% (3/5)</t>
    </r>
    <r>
      <rPr>
        <b/>
        <sz val="9"/>
        <rFont val="Arial"/>
        <family val="2"/>
      </rPr>
      <t xml:space="preserve">
31 Agosto:   </t>
    </r>
    <r>
      <rPr>
        <sz val="9"/>
        <rFont val="Arial"/>
        <family val="2"/>
      </rPr>
      <t>80%</t>
    </r>
    <r>
      <rPr>
        <b/>
        <sz val="9"/>
        <rFont val="Arial"/>
        <family val="2"/>
      </rPr>
      <t xml:space="preserve">
30 Diciembre: </t>
    </r>
    <r>
      <rPr>
        <sz val="9"/>
        <rFont val="Arial"/>
        <family val="2"/>
      </rPr>
      <t>100%</t>
    </r>
  </si>
  <si>
    <r>
      <t xml:space="preserve">30 Abril: </t>
    </r>
    <r>
      <rPr>
        <sz val="9"/>
        <rFont val="Arial"/>
        <family val="2"/>
      </rPr>
      <t>0%</t>
    </r>
    <r>
      <rPr>
        <b/>
        <sz val="9"/>
        <rFont val="Arial"/>
        <family val="2"/>
      </rPr>
      <t xml:space="preserve">
31 Agosto: </t>
    </r>
    <r>
      <rPr>
        <sz val="9"/>
        <rFont val="Arial"/>
        <family val="2"/>
      </rPr>
      <t>100%</t>
    </r>
    <r>
      <rPr>
        <b/>
        <sz val="9"/>
        <rFont val="Arial"/>
        <family val="2"/>
      </rPr>
      <t xml:space="preserve">
30 Diciembre: </t>
    </r>
    <r>
      <rPr>
        <sz val="9"/>
        <rFont val="Arial"/>
        <family val="2"/>
      </rPr>
      <t xml:space="preserve">100%
</t>
    </r>
  </si>
  <si>
    <r>
      <t xml:space="preserve">30 Abril: </t>
    </r>
    <r>
      <rPr>
        <sz val="9"/>
        <rFont val="Arial"/>
        <family val="2"/>
      </rPr>
      <t xml:space="preserve">0%
</t>
    </r>
    <r>
      <rPr>
        <b/>
        <sz val="9"/>
        <rFont val="Arial"/>
        <family val="2"/>
      </rPr>
      <t xml:space="preserve">31 Agosto:
</t>
    </r>
    <r>
      <rPr>
        <sz val="9"/>
        <rFont val="Arial"/>
        <family val="2"/>
      </rPr>
      <t xml:space="preserve">Se reportará el acumulado en el próximo monitoreo.
</t>
    </r>
    <r>
      <rPr>
        <b/>
        <sz val="9"/>
        <rFont val="Arial"/>
        <family val="2"/>
      </rPr>
      <t xml:space="preserve">30 Diciembre: 
</t>
    </r>
    <r>
      <rPr>
        <b/>
        <i/>
        <sz val="9"/>
        <rFont val="Arial"/>
        <family val="2"/>
      </rPr>
      <t>Recreación</t>
    </r>
    <r>
      <rPr>
        <sz val="9"/>
        <rFont val="Arial"/>
        <family val="2"/>
      </rPr>
      <t xml:space="preserve">: 100%
29/29=1x100=100%
</t>
    </r>
    <r>
      <rPr>
        <sz val="9"/>
        <color rgb="FFFF0000"/>
        <rFont val="Arial"/>
        <family val="2"/>
      </rPr>
      <t xml:space="preserve">
</t>
    </r>
    <r>
      <rPr>
        <b/>
        <i/>
        <sz val="9"/>
        <rFont val="Arial"/>
        <family val="2"/>
      </rPr>
      <t>Deporte social comunitario:</t>
    </r>
    <r>
      <rPr>
        <sz val="9"/>
        <rFont val="Arial"/>
        <family val="2"/>
      </rPr>
      <t xml:space="preserve"> 23 visitas tecnicas realizadas / 27 convenios de cofinanciacion con departamentos.   85%
</t>
    </r>
    <r>
      <rPr>
        <b/>
        <i/>
        <sz val="9"/>
        <rFont val="Arial"/>
        <family val="2"/>
      </rPr>
      <t>Actividad física</t>
    </r>
    <r>
      <rPr>
        <sz val="9"/>
        <rFont val="Arial"/>
        <family val="2"/>
      </rPr>
      <t xml:space="preserve">: </t>
    </r>
    <r>
      <rPr>
        <sz val="9"/>
        <color rgb="FFFF0000"/>
        <rFont val="Arial"/>
        <family val="2"/>
      </rPr>
      <t xml:space="preserve"> </t>
    </r>
    <r>
      <rPr>
        <sz val="9"/>
        <rFont val="Arial"/>
        <family val="2"/>
      </rPr>
      <t>100%</t>
    </r>
  </si>
  <si>
    <r>
      <rPr>
        <b/>
        <sz val="9"/>
        <rFont val="Arial"/>
        <family val="2"/>
      </rPr>
      <t>30 DE DICIEMBRE:</t>
    </r>
    <r>
      <rPr>
        <sz val="9"/>
        <rFont val="Arial"/>
        <family val="2"/>
      </rPr>
      <t xml:space="preserve">
Los abogados enlaces de Coldeportes asistieron a la reunión convocada por la Secretaría General y el GIT de Contratación, para conocer el nuevo procedimiento interno que se desarrollaría  para la radicación de estudios previos, vía magnética, y de los documentos requeridos para la elaboración de cualquier tipo de contrato, de acuerdo a los nuevos plazos en tiempo establecidos por el Manual de Contratación de Coldeportes.</t>
    </r>
  </si>
  <si>
    <r>
      <t xml:space="preserve">31 Agosoto: </t>
    </r>
    <r>
      <rPr>
        <sz val="9"/>
        <rFont val="Arial"/>
        <family val="2"/>
      </rPr>
      <t xml:space="preserve">100%
</t>
    </r>
    <r>
      <rPr>
        <b/>
        <sz val="9"/>
        <rFont val="Arial"/>
        <family val="2"/>
      </rPr>
      <t>30 Diciembre:</t>
    </r>
    <r>
      <rPr>
        <sz val="9"/>
        <rFont val="Arial"/>
        <family val="2"/>
      </rPr>
      <t>100%</t>
    </r>
  </si>
  <si>
    <r>
      <rPr>
        <b/>
        <sz val="9"/>
        <rFont val="Arial"/>
        <family val="2"/>
      </rPr>
      <t>30 DE DICIEMBRE:</t>
    </r>
    <r>
      <rPr>
        <sz val="9"/>
        <rFont val="Arial"/>
        <family val="2"/>
      </rPr>
      <t xml:space="preserve">
1. Se aumentó el número de supervisores de convenios a tres funcionarios de planta y un contratista.2. Se redistribuyó la supervisión de las federaciones nacionales entre un contratista y un funcionario de planta, quienes tuvieron apoyo técnico de 8 profesionales en los eventos regionales y final nacional 2016 del programa.3. Por otra parte, se redistribuyó la supervisión de convenios interadministrativos entre los cuatro supervisores  del 2016 y se continuó el proceso de liquidación de las vigencias 2013.,2014 y 2015 asignados a dos supervisoras, quienes tuvieron apoyo técnico de 7 profesionales y 5 contadores públicos, dándose un buen resultado, lográndose liquidar 2012, 2013, 2014 (pdte 2), 2015 (pdtes 20) y 2016 estamos dentro de los términales legales para la liquidación. </t>
    </r>
  </si>
  <si>
    <r>
      <t xml:space="preserve">31 de AGOSTO:  </t>
    </r>
    <r>
      <rPr>
        <sz val="9"/>
        <rFont val="Arial"/>
        <family val="2"/>
      </rPr>
      <t xml:space="preserve">60%
</t>
    </r>
    <r>
      <rPr>
        <b/>
        <sz val="9"/>
        <rFont val="Arial"/>
        <family val="2"/>
      </rPr>
      <t xml:space="preserve">30 Diciembre: </t>
    </r>
    <r>
      <rPr>
        <sz val="9"/>
        <rFont val="Arial"/>
        <family val="2"/>
      </rPr>
      <t>90%</t>
    </r>
  </si>
  <si>
    <r>
      <t xml:space="preserve">30 DE DICIEMBRE:
</t>
    </r>
    <r>
      <rPr>
        <sz val="10"/>
        <color theme="1"/>
        <rFont val="Arial"/>
        <family val="2"/>
      </rPr>
      <t>A 31 de diciembre de 2016 se facturó la suma de $580.171.277,48, que corresponde igualmente al valor liquidado por prestamo de escenarios deportivos. Se observó que para esta actividad se aplicaron los formatos establecidos para tal fin.</t>
    </r>
  </si>
  <si>
    <r>
      <t>30 Abril:</t>
    </r>
    <r>
      <rPr>
        <sz val="9"/>
        <rFont val="Arial"/>
        <family val="2"/>
      </rPr>
      <t xml:space="preserve"> Sin dato</t>
    </r>
    <r>
      <rPr>
        <b/>
        <sz val="9"/>
        <rFont val="Arial"/>
        <family val="2"/>
      </rPr>
      <t xml:space="preserve">
31 Agosto:
</t>
    </r>
    <r>
      <rPr>
        <sz val="9"/>
        <rFont val="Arial"/>
        <family val="2"/>
      </rPr>
      <t>328.519.802 / 328519801 X 100 = 100%</t>
    </r>
    <r>
      <rPr>
        <b/>
        <sz val="9"/>
        <rFont val="Arial"/>
        <family val="2"/>
      </rPr>
      <t xml:space="preserve">
30 Diciembre: 
</t>
    </r>
    <r>
      <rPr>
        <sz val="9"/>
        <rFont val="Arial"/>
        <family val="2"/>
      </rPr>
      <t>580.171.277,48 / 580.171.277,48 x 100 = 100%</t>
    </r>
  </si>
  <si>
    <r>
      <t xml:space="preserve">30 DE DICIEMBRE:
</t>
    </r>
    <r>
      <rPr>
        <sz val="10"/>
        <color theme="1"/>
        <rFont val="Arial"/>
        <family val="2"/>
      </rPr>
      <t xml:space="preserve">Con fecha 4 de diciembre de 2016, el Coordinador del CAR realizó arqueo a la caja menor, sin encontrar observaciones.   </t>
    </r>
  </si>
  <si>
    <r>
      <rPr>
        <b/>
        <sz val="9"/>
        <rFont val="Arial"/>
        <family val="2"/>
      </rPr>
      <t>31 Agosto:</t>
    </r>
    <r>
      <rPr>
        <sz val="9"/>
        <rFont val="Arial"/>
        <family val="2"/>
      </rPr>
      <t xml:space="preserve">
</t>
    </r>
    <r>
      <rPr>
        <b/>
        <sz val="9"/>
        <rFont val="Arial"/>
        <family val="2"/>
      </rPr>
      <t>30 Diciembre:</t>
    </r>
    <r>
      <rPr>
        <sz val="9"/>
        <rFont val="Arial"/>
        <family val="2"/>
      </rPr>
      <t xml:space="preserve">
104.804 folios.
</t>
    </r>
  </si>
  <si>
    <r>
      <t>30 Abril:</t>
    </r>
    <r>
      <rPr>
        <sz val="9"/>
        <rFont val="Arial"/>
        <family val="2"/>
      </rPr>
      <t xml:space="preserve"> Sin dato</t>
    </r>
    <r>
      <rPr>
        <b/>
        <sz val="9"/>
        <rFont val="Arial"/>
        <family val="2"/>
      </rPr>
      <t xml:space="preserve">
31 Agosto:
</t>
    </r>
    <r>
      <rPr>
        <sz val="9"/>
        <rFont val="Arial"/>
        <family val="2"/>
      </rPr>
      <t>66.66%</t>
    </r>
    <r>
      <rPr>
        <b/>
        <sz val="9"/>
        <rFont val="Arial"/>
        <family val="2"/>
      </rPr>
      <t xml:space="preserve">
30 Diciembre: </t>
    </r>
    <r>
      <rPr>
        <sz val="9"/>
        <rFont val="Arial"/>
        <family val="2"/>
      </rPr>
      <t>100%
3/3x100= 100%</t>
    </r>
  </si>
  <si>
    <r>
      <t xml:space="preserve">30 Abril:
31 Agosto:
30 Diciembre: </t>
    </r>
    <r>
      <rPr>
        <sz val="9"/>
        <rFont val="Arial"/>
        <family val="2"/>
      </rPr>
      <t>100%</t>
    </r>
  </si>
  <si>
    <r>
      <t xml:space="preserve">30 Abril: </t>
    </r>
    <r>
      <rPr>
        <sz val="9"/>
        <rFont val="Arial"/>
        <family val="2"/>
      </rPr>
      <t>100%
(muestra 23 certificaciones revisadas)</t>
    </r>
    <r>
      <rPr>
        <b/>
        <sz val="9"/>
        <rFont val="Arial"/>
        <family val="2"/>
      </rPr>
      <t xml:space="preserve">
31 Agosto:
</t>
    </r>
    <r>
      <rPr>
        <sz val="9"/>
        <rFont val="Arial"/>
        <family val="2"/>
      </rPr>
      <t xml:space="preserve">Se reportará el acumulado en el siguiente monitoreo.
</t>
    </r>
    <r>
      <rPr>
        <b/>
        <sz val="9"/>
        <rFont val="Arial"/>
        <family val="2"/>
      </rPr>
      <t xml:space="preserve">
30 Diciembre: 
</t>
    </r>
    <r>
      <rPr>
        <sz val="9"/>
        <rFont val="Arial"/>
        <family val="2"/>
      </rPr>
      <t>Se realizará una revisión alatoria en el año 2017 para la revisión de de los certificados.</t>
    </r>
  </si>
  <si>
    <r>
      <rPr>
        <b/>
        <sz val="9"/>
        <rFont val="Arial"/>
        <family val="2"/>
      </rPr>
      <t>19 DE DICIEMBRE:</t>
    </r>
    <r>
      <rPr>
        <sz val="9"/>
        <rFont val="Arial"/>
        <family val="2"/>
      </rPr>
      <t xml:space="preserve">
Se ha implementado con código de barras un total de 255 Certificaciones de funcionarios de planta.</t>
    </r>
  </si>
  <si>
    <r>
      <t>30 Abril:
N</t>
    </r>
    <r>
      <rPr>
        <sz val="9"/>
        <rFont val="Arial"/>
        <family val="2"/>
      </rPr>
      <t>o hubo ingreso de nuevos funcionarios</t>
    </r>
    <r>
      <rPr>
        <b/>
        <sz val="9"/>
        <rFont val="Arial"/>
        <family val="2"/>
      </rPr>
      <t xml:space="preserve">
31 Agosto:
</t>
    </r>
    <r>
      <rPr>
        <sz val="9"/>
        <rFont val="Arial"/>
        <family val="2"/>
      </rPr>
      <t>Se reportará el acumulado en el siguiente monitoreo.</t>
    </r>
    <r>
      <rPr>
        <b/>
        <sz val="9"/>
        <rFont val="Arial"/>
        <family val="2"/>
      </rPr>
      <t xml:space="preserve">
30 Diciembre: </t>
    </r>
    <r>
      <rPr>
        <sz val="9"/>
        <rFont val="Arial"/>
        <family val="2"/>
      </rPr>
      <t>100%</t>
    </r>
  </si>
  <si>
    <r>
      <t xml:space="preserve">30 Abril:   </t>
    </r>
    <r>
      <rPr>
        <sz val="9"/>
        <rFont val="Arial"/>
        <family val="2"/>
      </rPr>
      <t>100%</t>
    </r>
    <r>
      <rPr>
        <b/>
        <sz val="9"/>
        <rFont val="Arial"/>
        <family val="2"/>
      </rPr>
      <t xml:space="preserve">
31 Agosto: </t>
    </r>
    <r>
      <rPr>
        <sz val="9"/>
        <rFont val="Arial"/>
        <family val="2"/>
      </rPr>
      <t xml:space="preserve">100%
Seguimiento permanente a los procesos, actualizando de manera constante la base de datos. Requerimientos  al abogado externo. </t>
    </r>
    <r>
      <rPr>
        <b/>
        <sz val="9"/>
        <rFont val="Arial"/>
        <family val="2"/>
      </rPr>
      <t xml:space="preserve">
30 Diciembre: </t>
    </r>
    <r>
      <rPr>
        <sz val="9"/>
        <rFont val="Arial"/>
        <family val="2"/>
      </rPr>
      <t>100%</t>
    </r>
    <r>
      <rPr>
        <b/>
        <sz val="9"/>
        <rFont val="Arial"/>
        <family val="2"/>
      </rPr>
      <t xml:space="preserve">
S</t>
    </r>
    <r>
      <rPr>
        <sz val="9"/>
        <rFont val="Arial"/>
        <family val="2"/>
      </rPr>
      <t>eguimiento a los procesos. Ejercicio de confrontación del E-Kogui con información e Rama Judicial.</t>
    </r>
  </si>
  <si>
    <t>Peticiones respondidas en los términos de ley/ Total de peticiones recibidas X 100</t>
  </si>
  <si>
    <r>
      <t xml:space="preserve">30 Abril: </t>
    </r>
    <r>
      <rPr>
        <sz val="9"/>
        <rFont val="Arial"/>
        <family val="2"/>
      </rPr>
      <t>10%</t>
    </r>
    <r>
      <rPr>
        <b/>
        <sz val="9"/>
        <rFont val="Arial"/>
        <family val="2"/>
      </rPr>
      <t xml:space="preserve">
31 Agosto:
30 Diciembre: Sin dato</t>
    </r>
  </si>
  <si>
    <r>
      <t xml:space="preserve">30 Abril: </t>
    </r>
    <r>
      <rPr>
        <sz val="9"/>
        <rFont val="Arial"/>
        <family val="2"/>
      </rPr>
      <t>33%</t>
    </r>
    <r>
      <rPr>
        <b/>
        <sz val="9"/>
        <rFont val="Arial"/>
        <family val="2"/>
      </rPr>
      <t xml:space="preserve">
31 Agosto:
30 Diciembre: Sin dato</t>
    </r>
  </si>
  <si>
    <r>
      <t xml:space="preserve">30 Abril: </t>
    </r>
    <r>
      <rPr>
        <sz val="9"/>
        <rFont val="Arial"/>
        <family val="2"/>
      </rPr>
      <t>15%</t>
    </r>
    <r>
      <rPr>
        <b/>
        <sz val="9"/>
        <rFont val="Arial"/>
        <family val="2"/>
      </rPr>
      <t xml:space="preserve">
31 Agosto:
</t>
    </r>
    <r>
      <rPr>
        <sz val="9"/>
        <rFont val="Arial"/>
        <family val="2"/>
      </rPr>
      <t>54% en el mes de julio
39% en el mes de agosto</t>
    </r>
    <r>
      <rPr>
        <b/>
        <sz val="9"/>
        <rFont val="Arial"/>
        <family val="2"/>
      </rPr>
      <t xml:space="preserve">
30 Diciembre: </t>
    </r>
    <r>
      <rPr>
        <sz val="9"/>
        <rFont val="Arial"/>
        <family val="2"/>
      </rPr>
      <t>100%</t>
    </r>
  </si>
  <si>
    <r>
      <t xml:space="preserve">30 Abril:
31 Agosto: 
30 Diciembre: 
</t>
    </r>
    <r>
      <rPr>
        <sz val="9"/>
        <rFont val="Arial"/>
        <family val="2"/>
      </rPr>
      <t>4512 / 7421 * 100 = 60.8</t>
    </r>
  </si>
  <si>
    <r>
      <rPr>
        <b/>
        <sz val="9"/>
        <rFont val="Arial"/>
        <family val="2"/>
      </rPr>
      <t>30 DE DICIEMBRE:</t>
    </r>
    <r>
      <rPr>
        <sz val="9"/>
        <rFont val="Arial"/>
        <family val="2"/>
      </rPr>
      <t xml:space="preserve">
Total PQR recibidas en el 2016: 7421
Respondidas dentro del término: 4512
Respondidas por fuera del término: 2674
(Datos tomados de los informes de I y II sem de 2016 presentados por Atención al Ciudadano a la Oficina de Control Interno.</t>
    </r>
  </si>
</sst>
</file>

<file path=xl/styles.xml><?xml version="1.0" encoding="utf-8"?>
<styleSheet xmlns="http://schemas.openxmlformats.org/spreadsheetml/2006/main" xmlns:mc="http://schemas.openxmlformats.org/markup-compatibility/2006" xmlns:x14ac="http://schemas.microsoft.com/office/spreadsheetml/2009/9/ac" mc:Ignorable="x14ac">
  <numFmts count="3">
    <numFmt numFmtId="44" formatCode="_(&quot;$&quot;\ * #,##0.00_);_(&quot;$&quot;\ * \(#,##0.00\);_(&quot;$&quot;\ * &quot;-&quot;??_);_(@_)"/>
    <numFmt numFmtId="164" formatCode="_ [$€-2]\ * #,##0.00_ ;_ [$€-2]\ * \-#,##0.00_ ;_ [$€-2]\ * &quot;-&quot;??_ "/>
    <numFmt numFmtId="165" formatCode="dd/mm/yyyy;@"/>
  </numFmts>
  <fonts count="44" x14ac:knownFonts="1">
    <font>
      <sz val="11"/>
      <color theme="1"/>
      <name val="Calibri"/>
      <family val="2"/>
      <scheme val="minor"/>
    </font>
    <font>
      <sz val="10"/>
      <name val="Times New Roman"/>
      <family val="1"/>
    </font>
    <font>
      <sz val="12"/>
      <name val="Arial"/>
      <family val="2"/>
    </font>
    <font>
      <b/>
      <sz val="12"/>
      <name val="Arial"/>
      <family val="2"/>
    </font>
    <font>
      <b/>
      <sz val="11"/>
      <name val="Arial"/>
      <family val="2"/>
    </font>
    <font>
      <sz val="11"/>
      <name val="Arial"/>
      <family val="2"/>
    </font>
    <font>
      <sz val="10"/>
      <name val="Arial"/>
      <family val="2"/>
    </font>
    <font>
      <b/>
      <sz val="10"/>
      <name val="Arial"/>
      <family val="2"/>
    </font>
    <font>
      <b/>
      <sz val="9"/>
      <name val="Arial"/>
      <family val="2"/>
    </font>
    <font>
      <b/>
      <sz val="8"/>
      <name val="Arial"/>
      <family val="2"/>
    </font>
    <font>
      <sz val="8"/>
      <name val="Arial"/>
      <family val="2"/>
    </font>
    <font>
      <b/>
      <sz val="10"/>
      <name val="Times New Roman"/>
      <family val="1"/>
    </font>
    <font>
      <b/>
      <sz val="7"/>
      <name val="Arial"/>
      <family val="2"/>
    </font>
    <font>
      <sz val="7"/>
      <name val="Arial"/>
      <family val="2"/>
    </font>
    <font>
      <sz val="9"/>
      <name val="Arial"/>
      <family val="2"/>
    </font>
    <font>
      <sz val="9"/>
      <color indexed="81"/>
      <name val="Tahoma"/>
      <family val="2"/>
    </font>
    <font>
      <b/>
      <sz val="10"/>
      <name val="Verdana"/>
      <family val="2"/>
    </font>
    <font>
      <b/>
      <vertAlign val="superscript"/>
      <sz val="8"/>
      <name val="Arial"/>
      <family val="2"/>
    </font>
    <font>
      <sz val="14"/>
      <name val="Arial"/>
      <family val="2"/>
    </font>
    <font>
      <sz val="8"/>
      <color theme="1"/>
      <name val="Arial"/>
      <family val="2"/>
    </font>
    <font>
      <b/>
      <sz val="18"/>
      <name val="Arial"/>
      <family val="2"/>
    </font>
    <font>
      <b/>
      <sz val="12"/>
      <color theme="1"/>
      <name val="Verdana"/>
      <family val="2"/>
    </font>
    <font>
      <b/>
      <sz val="14"/>
      <color theme="1"/>
      <name val="Calibri"/>
      <family val="2"/>
      <scheme val="minor"/>
    </font>
    <font>
      <b/>
      <sz val="14"/>
      <name val="Calibri"/>
      <family val="2"/>
    </font>
    <font>
      <b/>
      <sz val="8"/>
      <name val="Calibri"/>
      <family val="2"/>
    </font>
    <font>
      <sz val="11"/>
      <color theme="0"/>
      <name val="Calibri"/>
      <family val="2"/>
      <scheme val="minor"/>
    </font>
    <font>
      <sz val="8"/>
      <color theme="0"/>
      <name val="Arial"/>
      <family val="2"/>
    </font>
    <font>
      <sz val="10"/>
      <name val="Calibri"/>
      <family val="2"/>
      <scheme val="minor"/>
    </font>
    <font>
      <sz val="10"/>
      <color theme="1"/>
      <name val="Calibri"/>
      <family val="2"/>
      <scheme val="minor"/>
    </font>
    <font>
      <b/>
      <sz val="8"/>
      <color theme="0"/>
      <name val="Arial"/>
      <family val="2"/>
    </font>
    <font>
      <b/>
      <sz val="14"/>
      <name val="Arial"/>
      <family val="2"/>
    </font>
    <font>
      <b/>
      <vertAlign val="superscript"/>
      <sz val="11"/>
      <name val="Arial"/>
      <family val="2"/>
    </font>
    <font>
      <sz val="10"/>
      <color theme="1"/>
      <name val="Arial"/>
      <family val="2"/>
    </font>
    <font>
      <sz val="9"/>
      <color theme="1"/>
      <name val="Arial"/>
      <family val="2"/>
    </font>
    <font>
      <sz val="9"/>
      <color rgb="FF000000"/>
      <name val="Arial"/>
      <family val="2"/>
    </font>
    <font>
      <sz val="8"/>
      <color theme="1"/>
      <name val="Calibri"/>
      <family val="2"/>
      <scheme val="minor"/>
    </font>
    <font>
      <sz val="9"/>
      <name val="Calibri"/>
      <family val="2"/>
      <scheme val="minor"/>
    </font>
    <font>
      <sz val="9"/>
      <color indexed="8"/>
      <name val="Calibri"/>
      <family val="2"/>
      <scheme val="minor"/>
    </font>
    <font>
      <sz val="11"/>
      <color theme="1"/>
      <name val="Calibri"/>
      <family val="2"/>
      <scheme val="minor"/>
    </font>
    <font>
      <b/>
      <sz val="10"/>
      <color theme="1"/>
      <name val="Arial"/>
      <family val="2"/>
    </font>
    <font>
      <b/>
      <i/>
      <sz val="9"/>
      <name val="Arial"/>
      <family val="2"/>
    </font>
    <font>
      <sz val="9"/>
      <color rgb="FFFF0000"/>
      <name val="Arial"/>
      <family val="2"/>
    </font>
    <font>
      <sz val="12"/>
      <color theme="1"/>
      <name val="Calibri"/>
      <family val="2"/>
      <scheme val="minor"/>
    </font>
    <font>
      <sz val="12"/>
      <name val="Times New Roman"/>
      <family val="1"/>
    </font>
  </fonts>
  <fills count="28">
    <fill>
      <patternFill patternType="none"/>
    </fill>
    <fill>
      <patternFill patternType="gray125"/>
    </fill>
    <fill>
      <patternFill patternType="solid">
        <fgColor theme="0" tint="-0.14999847407452621"/>
        <bgColor indexed="64"/>
      </patternFill>
    </fill>
    <fill>
      <patternFill patternType="solid">
        <fgColor rgb="FFFF0000"/>
        <bgColor indexed="64"/>
      </patternFill>
    </fill>
    <fill>
      <patternFill patternType="solid">
        <fgColor rgb="FFFFFF00"/>
        <bgColor indexed="64"/>
      </patternFill>
    </fill>
    <fill>
      <patternFill patternType="solid">
        <fgColor rgb="FFFFC000"/>
        <bgColor indexed="64"/>
      </patternFill>
    </fill>
    <fill>
      <patternFill patternType="solid">
        <fgColor theme="0"/>
        <bgColor indexed="64"/>
      </patternFill>
    </fill>
    <fill>
      <patternFill patternType="solid">
        <fgColor theme="0" tint="-4.9989318521683403E-2"/>
        <bgColor indexed="64"/>
      </patternFill>
    </fill>
    <fill>
      <patternFill patternType="solid">
        <fgColor rgb="FF92D050"/>
        <bgColor indexed="64"/>
      </patternFill>
    </fill>
    <fill>
      <patternFill patternType="solid">
        <fgColor theme="9" tint="0.59999389629810485"/>
        <bgColor indexed="64"/>
      </patternFill>
    </fill>
    <fill>
      <patternFill patternType="solid">
        <fgColor theme="6" tint="-0.249977111117893"/>
        <bgColor indexed="64"/>
      </patternFill>
    </fill>
    <fill>
      <patternFill patternType="solid">
        <fgColor theme="9" tint="-0.249977111117893"/>
        <bgColor indexed="64"/>
      </patternFill>
    </fill>
    <fill>
      <patternFill patternType="solid">
        <fgColor rgb="FF00B050"/>
        <bgColor indexed="64"/>
      </patternFill>
    </fill>
    <fill>
      <patternFill patternType="solid">
        <fgColor theme="9" tint="-0.499984740745262"/>
        <bgColor indexed="64"/>
      </patternFill>
    </fill>
    <fill>
      <patternFill patternType="solid">
        <fgColor rgb="FF00A44A"/>
        <bgColor indexed="64"/>
      </patternFill>
    </fill>
    <fill>
      <patternFill patternType="solid">
        <fgColor rgb="FF00B0F0"/>
        <bgColor indexed="64"/>
      </patternFill>
    </fill>
    <fill>
      <patternFill patternType="solid">
        <fgColor theme="7" tint="0.59999389629810485"/>
        <bgColor indexed="64"/>
      </patternFill>
    </fill>
    <fill>
      <patternFill patternType="solid">
        <fgColor theme="2" tint="-0.249977111117893"/>
        <bgColor indexed="64"/>
      </patternFill>
    </fill>
    <fill>
      <patternFill patternType="solid">
        <fgColor theme="2" tint="-9.9978637043366805E-2"/>
        <bgColor indexed="64"/>
      </patternFill>
    </fill>
    <fill>
      <patternFill patternType="solid">
        <fgColor theme="3" tint="0.39997558519241921"/>
        <bgColor indexed="64"/>
      </patternFill>
    </fill>
    <fill>
      <patternFill patternType="solid">
        <fgColor theme="6" tint="0.39997558519241921"/>
        <bgColor indexed="64"/>
      </patternFill>
    </fill>
    <fill>
      <patternFill patternType="solid">
        <fgColor theme="7" tint="0.39997558519241921"/>
        <bgColor indexed="64"/>
      </patternFill>
    </fill>
    <fill>
      <patternFill patternType="solid">
        <fgColor theme="8" tint="0.39997558519241921"/>
        <bgColor indexed="64"/>
      </patternFill>
    </fill>
    <fill>
      <patternFill patternType="solid">
        <fgColor theme="9" tint="0.39997558519241921"/>
        <bgColor indexed="64"/>
      </patternFill>
    </fill>
    <fill>
      <patternFill patternType="solid">
        <fgColor theme="6"/>
        <bgColor indexed="64"/>
      </patternFill>
    </fill>
    <fill>
      <patternFill patternType="solid">
        <fgColor theme="3" tint="0.59999389629810485"/>
        <bgColor indexed="64"/>
      </patternFill>
    </fill>
    <fill>
      <patternFill patternType="solid">
        <fgColor rgb="FFFF99CC"/>
        <bgColor indexed="64"/>
      </patternFill>
    </fill>
    <fill>
      <patternFill patternType="solid">
        <fgColor theme="5" tint="0.79998168889431442"/>
        <bgColor indexed="64"/>
      </patternFill>
    </fill>
  </fills>
  <borders count="75">
    <border>
      <left/>
      <right/>
      <top/>
      <bottom/>
      <diagonal/>
    </border>
    <border>
      <left style="medium">
        <color indexed="64"/>
      </left>
      <right/>
      <top style="medium">
        <color indexed="64"/>
      </top>
      <bottom/>
      <diagonal/>
    </border>
    <border>
      <left/>
      <right/>
      <top style="medium">
        <color indexed="64"/>
      </top>
      <bottom/>
      <diagonal/>
    </border>
    <border>
      <left style="medium">
        <color indexed="64"/>
      </left>
      <right/>
      <top/>
      <bottom/>
      <diagonal/>
    </border>
    <border>
      <left style="medium">
        <color indexed="64"/>
      </left>
      <right style="thin">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medium">
        <color indexed="64"/>
      </left>
      <right style="medium">
        <color indexed="64"/>
      </right>
      <top style="medium">
        <color indexed="64"/>
      </top>
      <bottom style="thin">
        <color indexed="64"/>
      </bottom>
      <diagonal/>
    </border>
    <border>
      <left style="medium">
        <color indexed="64"/>
      </left>
      <right style="medium">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right style="thin">
        <color indexed="64"/>
      </right>
      <top style="thin">
        <color indexed="64"/>
      </top>
      <bottom style="thin">
        <color indexed="64"/>
      </bottom>
      <diagonal/>
    </border>
    <border>
      <left/>
      <right style="thin">
        <color indexed="64"/>
      </right>
      <top style="thin">
        <color indexed="64"/>
      </top>
      <bottom style="medium">
        <color indexed="64"/>
      </bottom>
      <diagonal/>
    </border>
    <border>
      <left style="thin">
        <color indexed="64"/>
      </left>
      <right style="medium">
        <color indexed="64"/>
      </right>
      <top style="thin">
        <color indexed="64"/>
      </top>
      <bottom style="thin">
        <color indexed="64"/>
      </bottom>
      <diagonal/>
    </border>
    <border>
      <left style="thin">
        <color indexed="64"/>
      </left>
      <right/>
      <top style="thin">
        <color indexed="64"/>
      </top>
      <bottom style="thin">
        <color indexed="64"/>
      </bottom>
      <diagonal/>
    </border>
    <border>
      <left/>
      <right/>
      <top/>
      <bottom style="medium">
        <color indexed="64"/>
      </bottom>
      <diagonal/>
    </border>
    <border>
      <left/>
      <right style="medium">
        <color indexed="64"/>
      </right>
      <top style="medium">
        <color indexed="64"/>
      </top>
      <bottom/>
      <diagonal/>
    </border>
    <border>
      <left/>
      <right style="medium">
        <color indexed="64"/>
      </right>
      <top/>
      <bottom/>
      <diagonal/>
    </border>
    <border>
      <left style="thin">
        <color indexed="64"/>
      </left>
      <right style="thin">
        <color indexed="64"/>
      </right>
      <top style="thin">
        <color indexed="64"/>
      </top>
      <bottom style="medium">
        <color indexed="64"/>
      </bottom>
      <diagonal/>
    </border>
    <border>
      <left/>
      <right/>
      <top style="thin">
        <color indexed="64"/>
      </top>
      <bottom style="thin">
        <color indexed="64"/>
      </bottom>
      <diagonal/>
    </border>
    <border>
      <left style="medium">
        <color indexed="64"/>
      </left>
      <right/>
      <top/>
      <bottom style="medium">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thin">
        <color indexed="64"/>
      </left>
      <right/>
      <top/>
      <bottom/>
      <diagonal/>
    </border>
    <border>
      <left/>
      <right style="thin">
        <color indexed="64"/>
      </right>
      <top/>
      <bottom/>
      <diagonal/>
    </border>
    <border>
      <left style="thin">
        <color indexed="64"/>
      </left>
      <right style="thin">
        <color indexed="64"/>
      </right>
      <top/>
      <bottom style="thin">
        <color indexed="64"/>
      </bottom>
      <diagonal/>
    </border>
    <border>
      <left style="medium">
        <color indexed="64"/>
      </left>
      <right style="thin">
        <color indexed="64"/>
      </right>
      <top/>
      <bottom style="thin">
        <color indexed="64"/>
      </bottom>
      <diagonal/>
    </border>
    <border>
      <left style="medium">
        <color indexed="64"/>
      </left>
      <right/>
      <top style="thin">
        <color indexed="64"/>
      </top>
      <bottom style="medium">
        <color indexed="64"/>
      </bottom>
      <diagonal/>
    </border>
    <border>
      <left style="thin">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medium">
        <color indexed="64"/>
      </left>
      <right style="thin">
        <color indexed="64"/>
      </right>
      <top style="medium">
        <color indexed="64"/>
      </top>
      <bottom/>
      <diagonal/>
    </border>
    <border>
      <left style="medium">
        <color indexed="64"/>
      </left>
      <right/>
      <top style="medium">
        <color indexed="64"/>
      </top>
      <bottom style="thin">
        <color indexed="64"/>
      </bottom>
      <diagonal/>
    </border>
    <border>
      <left/>
      <right style="medium">
        <color indexed="64"/>
      </right>
      <top/>
      <bottom style="medium">
        <color indexed="64"/>
      </bottom>
      <diagonal/>
    </border>
    <border>
      <left style="thin">
        <color indexed="64"/>
      </left>
      <right/>
      <top/>
      <bottom style="thin">
        <color indexed="64"/>
      </bottom>
      <diagonal/>
    </border>
    <border>
      <left/>
      <right style="thin">
        <color indexed="64"/>
      </right>
      <top/>
      <bottom style="thin">
        <color indexed="64"/>
      </bottom>
      <diagonal/>
    </border>
    <border>
      <left/>
      <right/>
      <top/>
      <bottom style="thin">
        <color indexed="64"/>
      </bottom>
      <diagonal/>
    </border>
    <border>
      <left style="thin">
        <color indexed="64"/>
      </left>
      <right/>
      <top style="thin">
        <color indexed="64"/>
      </top>
      <bottom/>
      <diagonal/>
    </border>
    <border>
      <left/>
      <right style="thin">
        <color indexed="64"/>
      </right>
      <top style="thin">
        <color indexed="64"/>
      </top>
      <bottom/>
      <diagonal/>
    </border>
    <border>
      <left style="medium">
        <color indexed="64"/>
      </left>
      <right style="medium">
        <color indexed="64"/>
      </right>
      <top/>
      <bottom style="medium">
        <color indexed="64"/>
      </bottom>
      <diagonal/>
    </border>
    <border>
      <left/>
      <right/>
      <top style="thin">
        <color indexed="64"/>
      </top>
      <bottom/>
      <diagonal/>
    </border>
    <border>
      <left style="medium">
        <color theme="9" tint="-0.249977111117893"/>
      </left>
      <right style="thin">
        <color indexed="64"/>
      </right>
      <top/>
      <bottom style="medium">
        <color theme="9" tint="-0.249977111117893"/>
      </bottom>
      <diagonal/>
    </border>
    <border>
      <left style="thin">
        <color indexed="64"/>
      </left>
      <right style="thin">
        <color indexed="64"/>
      </right>
      <top/>
      <bottom style="medium">
        <color theme="9" tint="-0.249977111117893"/>
      </bottom>
      <diagonal/>
    </border>
    <border>
      <left style="thin">
        <color indexed="64"/>
      </left>
      <right style="medium">
        <color theme="9" tint="-0.249977111117893"/>
      </right>
      <top/>
      <bottom style="medium">
        <color theme="9" tint="-0.249977111117893"/>
      </bottom>
      <diagonal/>
    </border>
    <border>
      <left style="thin">
        <color indexed="64"/>
      </left>
      <right style="medium">
        <color indexed="64"/>
      </right>
      <top style="medium">
        <color indexed="64"/>
      </top>
      <bottom style="thin">
        <color indexed="64"/>
      </bottom>
      <diagonal/>
    </border>
    <border>
      <left/>
      <right style="thin">
        <color indexed="64"/>
      </right>
      <top/>
      <bottom style="medium">
        <color indexed="64"/>
      </bottom>
      <diagonal/>
    </border>
    <border>
      <left/>
      <right style="thin">
        <color indexed="64"/>
      </right>
      <top style="medium">
        <color indexed="64"/>
      </top>
      <bottom/>
      <diagonal/>
    </border>
    <border>
      <left style="thin">
        <color indexed="64"/>
      </left>
      <right style="thin">
        <color indexed="64"/>
      </right>
      <top style="medium">
        <color indexed="64"/>
      </top>
      <bottom style="thin">
        <color indexed="64"/>
      </bottom>
      <diagonal/>
    </border>
    <border>
      <left style="medium">
        <color indexed="64"/>
      </left>
      <right style="medium">
        <color indexed="64"/>
      </right>
      <top/>
      <bottom/>
      <diagonal/>
    </border>
    <border>
      <left style="thin">
        <color indexed="64"/>
      </left>
      <right style="thin">
        <color indexed="64"/>
      </right>
      <top style="medium">
        <color indexed="64"/>
      </top>
      <bottom/>
      <diagonal/>
    </border>
    <border>
      <left style="thin">
        <color indexed="64"/>
      </left>
      <right style="thin">
        <color indexed="64"/>
      </right>
      <top/>
      <bottom style="medium">
        <color indexed="64"/>
      </bottom>
      <diagonal/>
    </border>
    <border>
      <left style="thin">
        <color indexed="64"/>
      </left>
      <right/>
      <top style="medium">
        <color indexed="64"/>
      </top>
      <bottom style="medium">
        <color theme="7" tint="-0.249977111117893"/>
      </bottom>
      <diagonal/>
    </border>
    <border>
      <left/>
      <right/>
      <top style="medium">
        <color indexed="64"/>
      </top>
      <bottom style="medium">
        <color theme="7" tint="-0.249977111117893"/>
      </bottom>
      <diagonal/>
    </border>
    <border>
      <left/>
      <right style="medium">
        <color indexed="64"/>
      </right>
      <top style="medium">
        <color indexed="64"/>
      </top>
      <bottom style="medium">
        <color theme="7" tint="-0.249977111117893"/>
      </bottom>
      <diagonal/>
    </border>
    <border>
      <left style="thin">
        <color indexed="64"/>
      </left>
      <right/>
      <top/>
      <bottom style="medium">
        <color indexed="64"/>
      </bottom>
      <diagonal/>
    </border>
    <border>
      <left style="medium">
        <color indexed="64"/>
      </left>
      <right style="thin">
        <color indexed="64"/>
      </right>
      <top style="medium">
        <color theme="9" tint="-0.249977111117893"/>
      </top>
      <bottom/>
      <diagonal/>
    </border>
    <border>
      <left style="thin">
        <color indexed="64"/>
      </left>
      <right style="thin">
        <color indexed="64"/>
      </right>
      <top style="medium">
        <color theme="9" tint="-0.249977111117893"/>
      </top>
      <bottom/>
      <diagonal/>
    </border>
    <border>
      <left style="thin">
        <color indexed="64"/>
      </left>
      <right style="medium">
        <color theme="9" tint="-0.249977111117893"/>
      </right>
      <top style="medium">
        <color theme="9" tint="-0.249977111117893"/>
      </top>
      <bottom/>
      <diagonal/>
    </border>
    <border>
      <left style="medium">
        <color theme="9" tint="-0.249977111117893"/>
      </left>
      <right style="thin">
        <color indexed="64"/>
      </right>
      <top style="medium">
        <color theme="9" tint="-0.249977111117893"/>
      </top>
      <bottom/>
      <diagonal/>
    </border>
    <border>
      <left style="thin">
        <color theme="1"/>
      </left>
      <right/>
      <top style="thin">
        <color theme="1"/>
      </top>
      <bottom style="thin">
        <color theme="1"/>
      </bottom>
      <diagonal/>
    </border>
    <border>
      <left/>
      <right style="thin">
        <color theme="1"/>
      </right>
      <top style="thin">
        <color theme="1"/>
      </top>
      <bottom style="thin">
        <color theme="1"/>
      </bottom>
      <diagonal/>
    </border>
    <border>
      <left style="hair">
        <color indexed="64"/>
      </left>
      <right style="hair">
        <color indexed="64"/>
      </right>
      <top/>
      <bottom style="hair">
        <color indexed="64"/>
      </bottom>
      <diagonal/>
    </border>
    <border>
      <left style="hair">
        <color indexed="64"/>
      </left>
      <right style="hair">
        <color indexed="64"/>
      </right>
      <top style="hair">
        <color indexed="64"/>
      </top>
      <bottom style="medium">
        <color indexed="64"/>
      </bottom>
      <diagonal/>
    </border>
    <border>
      <left style="medium">
        <color indexed="64"/>
      </left>
      <right/>
      <top style="medium">
        <color indexed="64"/>
      </top>
      <bottom style="medium">
        <color indexed="64"/>
      </bottom>
      <diagonal/>
    </border>
    <border>
      <left/>
      <right style="thin">
        <color indexed="64"/>
      </right>
      <top style="medium">
        <color indexed="64"/>
      </top>
      <bottom style="thin">
        <color indexed="64"/>
      </bottom>
      <diagonal/>
    </border>
    <border>
      <left style="medium">
        <color indexed="64"/>
      </left>
      <right style="medium">
        <color indexed="64"/>
      </right>
      <top style="medium">
        <color indexed="64"/>
      </top>
      <bottom/>
      <diagonal/>
    </border>
    <border>
      <left style="medium">
        <color indexed="64"/>
      </left>
      <right style="medium">
        <color indexed="64"/>
      </right>
      <top/>
      <bottom style="thin">
        <color indexed="64"/>
      </bottom>
      <diagonal/>
    </border>
    <border>
      <left style="medium">
        <color indexed="64"/>
      </left>
      <right style="medium">
        <color indexed="64"/>
      </right>
      <top style="thin">
        <color indexed="64"/>
      </top>
      <bottom/>
      <diagonal/>
    </border>
    <border>
      <left/>
      <right style="medium">
        <color indexed="64"/>
      </right>
      <top style="thin">
        <color indexed="64"/>
      </top>
      <bottom style="medium">
        <color indexed="64"/>
      </bottom>
      <diagonal/>
    </border>
    <border>
      <left style="medium">
        <color indexed="64"/>
      </left>
      <right style="medium">
        <color indexed="64"/>
      </right>
      <top style="medium">
        <color indexed="64"/>
      </top>
      <bottom style="medium">
        <color indexed="64"/>
      </bottom>
      <diagonal/>
    </border>
    <border>
      <left style="medium">
        <color indexed="64"/>
      </left>
      <right style="medium">
        <color indexed="64"/>
      </right>
      <top style="thin">
        <color indexed="64"/>
      </top>
      <bottom style="medium">
        <color indexed="64"/>
      </bottom>
      <diagonal/>
    </border>
    <border>
      <left style="thin">
        <color indexed="64"/>
      </left>
      <right/>
      <top style="medium">
        <color theme="9" tint="-0.249977111117893"/>
      </top>
      <bottom/>
      <diagonal/>
    </border>
    <border>
      <left/>
      <right style="thin">
        <color indexed="64"/>
      </right>
      <top style="medium">
        <color theme="9" tint="-0.249977111117893"/>
      </top>
      <bottom/>
      <diagonal/>
    </border>
    <border>
      <left style="thin">
        <color indexed="64"/>
      </left>
      <right/>
      <top/>
      <bottom style="medium">
        <color theme="9" tint="-0.249977111117893"/>
      </bottom>
      <diagonal/>
    </border>
    <border>
      <left/>
      <right style="thin">
        <color indexed="64"/>
      </right>
      <top/>
      <bottom style="medium">
        <color theme="9" tint="-0.249977111117893"/>
      </bottom>
      <diagonal/>
    </border>
  </borders>
  <cellStyleXfs count="5">
    <xf numFmtId="0" fontId="0" fillId="0" borderId="0"/>
    <xf numFmtId="164" fontId="6" fillId="0" borderId="0" applyFont="0" applyFill="0" applyBorder="0" applyAlignment="0" applyProtection="0"/>
    <xf numFmtId="0" fontId="6" fillId="0" borderId="0"/>
    <xf numFmtId="0" fontId="6" fillId="0" borderId="0"/>
    <xf numFmtId="44" fontId="38" fillId="0" borderId="0" applyFont="0" applyFill="0" applyBorder="0" applyAlignment="0" applyProtection="0"/>
  </cellStyleXfs>
  <cellXfs count="559">
    <xf numFmtId="0" fontId="0" fillId="0" borderId="0" xfId="0"/>
    <xf numFmtId="0" fontId="5" fillId="0" borderId="0" xfId="0" applyFont="1" applyFill="1" applyBorder="1" applyAlignment="1">
      <alignment vertical="center" wrapText="1"/>
    </xf>
    <xf numFmtId="0" fontId="3" fillId="0" borderId="0" xfId="0" applyFont="1" applyFill="1" applyBorder="1" applyAlignment="1">
      <alignment vertical="center"/>
    </xf>
    <xf numFmtId="14" fontId="5" fillId="0" borderId="0" xfId="0" applyNumberFormat="1" applyFont="1" applyFill="1" applyBorder="1" applyAlignment="1">
      <alignment vertical="center" wrapText="1"/>
    </xf>
    <xf numFmtId="0" fontId="7" fillId="0" borderId="0" xfId="0" applyFont="1" applyBorder="1" applyAlignment="1">
      <alignment horizontal="center" vertical="center"/>
    </xf>
    <xf numFmtId="0" fontId="6" fillId="0" borderId="0" xfId="0" applyFont="1" applyBorder="1" applyAlignment="1">
      <alignment vertical="center"/>
    </xf>
    <xf numFmtId="0" fontId="7" fillId="0" borderId="0" xfId="0" applyFont="1" applyBorder="1" applyAlignment="1">
      <alignment horizontal="left" vertical="center" wrapText="1"/>
    </xf>
    <xf numFmtId="0" fontId="7" fillId="0" borderId="0" xfId="0" applyFont="1" applyBorder="1" applyAlignment="1">
      <alignment horizontal="center" vertical="center" wrapText="1"/>
    </xf>
    <xf numFmtId="0" fontId="8" fillId="0" borderId="0" xfId="0" applyFont="1" applyBorder="1" applyAlignment="1">
      <alignment horizontal="left" vertical="center" wrapText="1"/>
    </xf>
    <xf numFmtId="0" fontId="6" fillId="0" borderId="0" xfId="0" applyFont="1" applyBorder="1"/>
    <xf numFmtId="0" fontId="6" fillId="0" borderId="0" xfId="0" applyFont="1"/>
    <xf numFmtId="0" fontId="6" fillId="0" borderId="0" xfId="0" applyFont="1" applyBorder="1" applyAlignment="1">
      <alignment horizontal="center"/>
    </xf>
    <xf numFmtId="0" fontId="10" fillId="0" borderId="0" xfId="0" applyFont="1" applyFill="1" applyBorder="1" applyAlignment="1">
      <alignment vertical="center"/>
    </xf>
    <xf numFmtId="0" fontId="7" fillId="0" borderId="0" xfId="0" applyFont="1" applyBorder="1" applyAlignment="1">
      <alignment horizontal="center"/>
    </xf>
    <xf numFmtId="0" fontId="10" fillId="0" borderId="0" xfId="0" applyFont="1" applyBorder="1" applyAlignment="1">
      <alignment horizontal="left" wrapText="1"/>
    </xf>
    <xf numFmtId="0" fontId="9" fillId="0" borderId="0" xfId="0" applyFont="1" applyFill="1" applyBorder="1" applyAlignment="1">
      <alignment vertical="center" wrapText="1"/>
    </xf>
    <xf numFmtId="0" fontId="10" fillId="0" borderId="0" xfId="0" applyFont="1"/>
    <xf numFmtId="0" fontId="6" fillId="0" borderId="0" xfId="0" applyFont="1" applyFill="1" applyBorder="1" applyAlignment="1">
      <alignment horizontal="center" vertical="top"/>
    </xf>
    <xf numFmtId="0" fontId="6" fillId="0" borderId="0" xfId="0" applyFont="1" applyFill="1" applyBorder="1"/>
    <xf numFmtId="0" fontId="2" fillId="0" borderId="0" xfId="0" applyFont="1" applyBorder="1" applyAlignment="1"/>
    <xf numFmtId="0" fontId="10" fillId="0" borderId="0" xfId="0" applyFont="1" applyBorder="1"/>
    <xf numFmtId="0" fontId="16" fillId="0" borderId="0" xfId="0" applyFont="1" applyBorder="1" applyAlignment="1">
      <alignment vertical="center"/>
    </xf>
    <xf numFmtId="0" fontId="9" fillId="0" borderId="0" xfId="0" applyFont="1" applyBorder="1" applyAlignment="1">
      <alignment vertical="center"/>
    </xf>
    <xf numFmtId="0" fontId="2" fillId="0" borderId="0" xfId="0" applyFont="1"/>
    <xf numFmtId="0" fontId="5" fillId="0" borderId="0" xfId="0" applyFont="1" applyFill="1" applyBorder="1" applyAlignment="1">
      <alignment horizontal="center" vertical="center" wrapText="1"/>
    </xf>
    <xf numFmtId="0" fontId="4" fillId="0" borderId="0" xfId="0" applyFont="1" applyFill="1" applyBorder="1" applyAlignment="1">
      <alignment vertical="center"/>
    </xf>
    <xf numFmtId="0" fontId="9" fillId="0" borderId="4" xfId="0" applyFont="1" applyFill="1" applyBorder="1" applyAlignment="1">
      <alignment vertical="center" wrapText="1"/>
    </xf>
    <xf numFmtId="0" fontId="9" fillId="0" borderId="5" xfId="0" applyFont="1" applyFill="1" applyBorder="1" applyAlignment="1">
      <alignment vertical="center" wrapText="1"/>
    </xf>
    <xf numFmtId="0" fontId="1" fillId="0" borderId="0" xfId="0" applyFont="1"/>
    <xf numFmtId="0" fontId="6" fillId="0" borderId="0" xfId="0" applyFont="1"/>
    <xf numFmtId="0" fontId="10" fillId="0" borderId="0" xfId="0" applyFont="1" applyBorder="1" applyAlignment="1">
      <alignment horizontal="center" vertical="center"/>
    </xf>
    <xf numFmtId="0" fontId="0" fillId="0" borderId="0" xfId="0" applyAlignment="1">
      <alignment vertical="top" wrapText="1"/>
    </xf>
    <xf numFmtId="0" fontId="12" fillId="0" borderId="0" xfId="0" applyFont="1" applyAlignment="1">
      <alignment vertical="top" wrapText="1"/>
    </xf>
    <xf numFmtId="0" fontId="13" fillId="0" borderId="0" xfId="0" applyFont="1" applyAlignment="1">
      <alignment vertical="top" wrapText="1"/>
    </xf>
    <xf numFmtId="0" fontId="0" fillId="0" borderId="0" xfId="0" applyBorder="1" applyAlignment="1">
      <alignment vertical="top" wrapText="1"/>
    </xf>
    <xf numFmtId="0" fontId="0" fillId="0" borderId="8" xfId="0" applyBorder="1" applyAlignment="1">
      <alignment vertical="top" wrapText="1"/>
    </xf>
    <xf numFmtId="0" fontId="10" fillId="0" borderId="0" xfId="0" applyFont="1"/>
    <xf numFmtId="0" fontId="14" fillId="0" borderId="8" xfId="0" applyFont="1" applyBorder="1" applyAlignment="1" applyProtection="1">
      <alignment horizontal="justify" vertical="center" wrapText="1"/>
    </xf>
    <xf numFmtId="0" fontId="10" fillId="0" borderId="4" xfId="0" applyFont="1" applyBorder="1" applyAlignment="1">
      <alignment horizontal="center" vertical="center" wrapText="1"/>
    </xf>
    <xf numFmtId="0" fontId="10" fillId="0" borderId="9" xfId="0" applyFont="1" applyBorder="1" applyAlignment="1">
      <alignment horizontal="center" vertical="center" wrapText="1"/>
    </xf>
    <xf numFmtId="0" fontId="10" fillId="0" borderId="5" xfId="0" applyFont="1" applyBorder="1" applyAlignment="1">
      <alignment horizontal="center" vertical="center" wrapText="1"/>
    </xf>
    <xf numFmtId="0" fontId="10" fillId="0" borderId="10" xfId="0" applyFont="1" applyBorder="1" applyAlignment="1">
      <alignment horizontal="center" vertical="center" wrapText="1"/>
    </xf>
    <xf numFmtId="0" fontId="10" fillId="0" borderId="16" xfId="0" applyFont="1" applyBorder="1" applyAlignment="1">
      <alignment horizontal="center" vertical="center" wrapText="1"/>
    </xf>
    <xf numFmtId="0" fontId="10" fillId="0" borderId="8" xfId="0" applyFont="1" applyBorder="1" applyAlignment="1">
      <alignment horizontal="center" vertical="center" wrapText="1"/>
    </xf>
    <xf numFmtId="0" fontId="0" fillId="0" borderId="0" xfId="0" applyAlignment="1" applyProtection="1">
      <alignment vertical="top" wrapText="1"/>
    </xf>
    <xf numFmtId="0" fontId="1" fillId="0" borderId="0" xfId="0" applyFont="1" applyBorder="1" applyProtection="1"/>
    <xf numFmtId="0" fontId="1" fillId="0" borderId="0" xfId="0" applyFont="1" applyProtection="1"/>
    <xf numFmtId="0" fontId="7" fillId="0" borderId="0" xfId="0" applyFont="1" applyBorder="1" applyAlignment="1" applyProtection="1"/>
    <xf numFmtId="0" fontId="7" fillId="0" borderId="0" xfId="0" applyFont="1" applyBorder="1" applyAlignment="1" applyProtection="1">
      <alignment horizontal="right" vertical="center"/>
    </xf>
    <xf numFmtId="0" fontId="7" fillId="0" borderId="0" xfId="0" applyFont="1" applyBorder="1" applyAlignment="1" applyProtection="1">
      <alignment horizontal="center" vertical="center"/>
    </xf>
    <xf numFmtId="0" fontId="6" fillId="0" borderId="0" xfId="0" applyFont="1" applyBorder="1" applyProtection="1"/>
    <xf numFmtId="0" fontId="6" fillId="0" borderId="0" xfId="0" applyFont="1" applyBorder="1" applyAlignment="1" applyProtection="1">
      <alignment vertical="center"/>
    </xf>
    <xf numFmtId="0" fontId="1" fillId="0" borderId="0" xfId="0" applyFont="1" applyBorder="1" applyAlignment="1" applyProtection="1">
      <alignment vertical="center"/>
    </xf>
    <xf numFmtId="0" fontId="7" fillId="0" borderId="0" xfId="0" applyFont="1" applyBorder="1" applyAlignment="1" applyProtection="1">
      <alignment vertical="center" wrapText="1"/>
    </xf>
    <xf numFmtId="0" fontId="8" fillId="0" borderId="8" xfId="0" applyFont="1" applyBorder="1" applyAlignment="1" applyProtection="1">
      <alignment horizontal="center" vertical="center" wrapText="1"/>
    </xf>
    <xf numFmtId="0" fontId="0" fillId="0" borderId="0" xfId="0" applyBorder="1" applyAlignment="1" applyProtection="1">
      <alignment vertical="top" wrapText="1"/>
    </xf>
    <xf numFmtId="0" fontId="6" fillId="0" borderId="0" xfId="0" applyFont="1" applyBorder="1" applyAlignment="1" applyProtection="1">
      <alignment horizontal="center"/>
    </xf>
    <xf numFmtId="0" fontId="9" fillId="0" borderId="0" xfId="0" applyFont="1" applyBorder="1" applyAlignment="1" applyProtection="1"/>
    <xf numFmtId="0" fontId="9" fillId="0" borderId="8" xfId="0" applyFont="1" applyBorder="1" applyAlignment="1" applyProtection="1">
      <alignment horizontal="center"/>
    </xf>
    <xf numFmtId="0" fontId="10" fillId="0" borderId="8" xfId="0" applyFont="1" applyBorder="1" applyAlignment="1" applyProtection="1">
      <alignment vertical="center" wrapText="1"/>
    </xf>
    <xf numFmtId="0" fontId="10" fillId="6" borderId="0" xfId="0" applyFont="1" applyFill="1" applyBorder="1" applyAlignment="1" applyProtection="1">
      <alignment vertical="center"/>
    </xf>
    <xf numFmtId="0" fontId="10" fillId="0" borderId="8" xfId="0" applyFont="1" applyBorder="1" applyAlignment="1" applyProtection="1">
      <alignment wrapText="1"/>
    </xf>
    <xf numFmtId="0" fontId="10" fillId="0" borderId="8" xfId="0" applyFont="1" applyFill="1" applyBorder="1" applyAlignment="1" applyProtection="1">
      <alignment vertical="center"/>
    </xf>
    <xf numFmtId="0" fontId="1" fillId="6" borderId="0" xfId="0" applyFont="1" applyFill="1" applyBorder="1" applyProtection="1"/>
    <xf numFmtId="0" fontId="1" fillId="6" borderId="0" xfId="0" applyFont="1" applyFill="1" applyProtection="1"/>
    <xf numFmtId="0" fontId="0" fillId="0" borderId="17" xfId="0" applyBorder="1" applyProtection="1"/>
    <xf numFmtId="0" fontId="10" fillId="0" borderId="0" xfId="0" applyFont="1" applyBorder="1" applyAlignment="1" applyProtection="1">
      <alignment horizontal="center" vertical="center"/>
    </xf>
    <xf numFmtId="0" fontId="10" fillId="0" borderId="0" xfId="0" applyFont="1" applyBorder="1" applyAlignment="1" applyProtection="1">
      <alignment vertical="center"/>
    </xf>
    <xf numFmtId="0" fontId="0" fillId="0" borderId="0" xfId="0" applyBorder="1" applyAlignment="1" applyProtection="1"/>
    <xf numFmtId="0" fontId="10" fillId="0" borderId="0" xfId="0" applyFont="1" applyBorder="1" applyAlignment="1" applyProtection="1">
      <alignment vertical="center" wrapText="1"/>
    </xf>
    <xf numFmtId="0" fontId="1" fillId="0" borderId="0" xfId="0" applyFont="1" applyFill="1" applyBorder="1" applyProtection="1"/>
    <xf numFmtId="0" fontId="10" fillId="0" borderId="0" xfId="0" applyFont="1" applyBorder="1" applyAlignment="1" applyProtection="1">
      <alignment horizontal="justify" vertical="justify" wrapText="1"/>
    </xf>
    <xf numFmtId="0" fontId="10" fillId="0" borderId="0" xfId="0" applyFont="1" applyAlignment="1" applyProtection="1">
      <alignment horizontal="justify" vertical="justify" wrapText="1"/>
    </xf>
    <xf numFmtId="0" fontId="9" fillId="2" borderId="0" xfId="0" applyFont="1" applyFill="1" applyBorder="1" applyAlignment="1" applyProtection="1">
      <alignment vertical="top" wrapText="1"/>
    </xf>
    <xf numFmtId="0" fontId="9" fillId="0" borderId="0" xfId="0" applyFont="1" applyFill="1" applyBorder="1" applyAlignment="1" applyProtection="1">
      <alignment vertical="top" wrapText="1"/>
    </xf>
    <xf numFmtId="0" fontId="9" fillId="0" borderId="0" xfId="0" applyFont="1" applyBorder="1" applyAlignment="1" applyProtection="1">
      <alignment vertical="center" wrapText="1"/>
    </xf>
    <xf numFmtId="16" fontId="9" fillId="0" borderId="0" xfId="0" applyNumberFormat="1" applyFont="1" applyBorder="1" applyAlignment="1" applyProtection="1">
      <alignment horizontal="center" vertical="center" wrapText="1"/>
    </xf>
    <xf numFmtId="0" fontId="10" fillId="0" borderId="0" xfId="0" applyFont="1" applyFill="1" applyBorder="1" applyAlignment="1" applyProtection="1">
      <alignment vertical="center" wrapText="1"/>
    </xf>
    <xf numFmtId="0" fontId="0" fillId="0" borderId="0" xfId="0" applyBorder="1" applyAlignment="1" applyProtection="1">
      <alignment horizontal="center" vertical="top" wrapText="1"/>
    </xf>
    <xf numFmtId="0" fontId="0" fillId="0" borderId="8" xfId="0" applyBorder="1" applyAlignment="1" applyProtection="1">
      <alignment vertical="top" wrapText="1"/>
    </xf>
    <xf numFmtId="0" fontId="18" fillId="0" borderId="0" xfId="0" applyFont="1" applyProtection="1"/>
    <xf numFmtId="0" fontId="9" fillId="0" borderId="6" xfId="0" applyFont="1" applyFill="1" applyBorder="1" applyAlignment="1" applyProtection="1">
      <alignment vertical="center" wrapText="1"/>
    </xf>
    <xf numFmtId="0" fontId="6" fillId="0" borderId="0" xfId="0" applyFont="1" applyProtection="1"/>
    <xf numFmtId="0" fontId="9" fillId="0" borderId="7" xfId="0" applyFont="1" applyFill="1" applyBorder="1" applyAlignment="1" applyProtection="1">
      <alignment vertical="center" wrapText="1"/>
    </xf>
    <xf numFmtId="0" fontId="7" fillId="0" borderId="0" xfId="0" applyFont="1" applyBorder="1" applyAlignment="1" applyProtection="1">
      <alignment horizontal="center" vertical="center" wrapText="1"/>
    </xf>
    <xf numFmtId="0" fontId="9" fillId="0" borderId="0" xfId="0" applyFont="1" applyBorder="1" applyAlignment="1" applyProtection="1">
      <alignment horizontal="center"/>
    </xf>
    <xf numFmtId="0" fontId="9" fillId="0" borderId="0" xfId="0" applyFont="1" applyFill="1" applyBorder="1" applyAlignment="1" applyProtection="1">
      <alignment horizontal="center" vertical="top" wrapText="1"/>
    </xf>
    <xf numFmtId="0" fontId="9" fillId="0" borderId="0" xfId="0" applyFont="1" applyBorder="1" applyAlignment="1" applyProtection="1">
      <alignment horizontal="center" vertical="center" wrapText="1"/>
    </xf>
    <xf numFmtId="0" fontId="9" fillId="0" borderId="0" xfId="0" applyFont="1" applyFill="1" applyBorder="1" applyAlignment="1" applyProtection="1">
      <alignment horizontal="center" vertical="center" wrapText="1"/>
    </xf>
    <xf numFmtId="0" fontId="10" fillId="0" borderId="0" xfId="0" applyFont="1" applyFill="1" applyBorder="1" applyAlignment="1" applyProtection="1">
      <alignment horizontal="center" vertical="center" wrapText="1"/>
    </xf>
    <xf numFmtId="0" fontId="0" fillId="0" borderId="0" xfId="0" applyBorder="1" applyProtection="1"/>
    <xf numFmtId="0" fontId="19" fillId="0" borderId="17" xfId="0" applyFont="1" applyFill="1" applyBorder="1" applyAlignment="1" applyProtection="1">
      <alignment wrapText="1"/>
    </xf>
    <xf numFmtId="0" fontId="7" fillId="0" borderId="0" xfId="0" applyFont="1" applyBorder="1" applyAlignment="1" applyProtection="1">
      <alignment horizontal="center" vertical="center" wrapText="1"/>
    </xf>
    <xf numFmtId="0" fontId="1" fillId="11" borderId="0" xfId="0" applyFont="1" applyFill="1" applyProtection="1"/>
    <xf numFmtId="0" fontId="28" fillId="0" borderId="8" xfId="0" applyFont="1" applyBorder="1" applyAlignment="1" applyProtection="1">
      <alignment horizontal="left" vertical="center" wrapText="1"/>
    </xf>
    <xf numFmtId="0" fontId="26" fillId="3" borderId="0" xfId="0" applyFont="1" applyFill="1" applyBorder="1" applyAlignment="1" applyProtection="1">
      <alignment horizontal="left" vertical="center"/>
    </xf>
    <xf numFmtId="0" fontId="19" fillId="0" borderId="0" xfId="0" applyFont="1" applyFill="1" applyBorder="1" applyAlignment="1" applyProtection="1">
      <alignment wrapText="1"/>
    </xf>
    <xf numFmtId="0" fontId="10" fillId="0" borderId="0" xfId="0" applyFont="1" applyBorder="1" applyAlignment="1" applyProtection="1">
      <alignment horizontal="center" vertical="center" wrapText="1"/>
    </xf>
    <xf numFmtId="0" fontId="29" fillId="14" borderId="8" xfId="0" applyFont="1" applyFill="1" applyBorder="1" applyAlignment="1" applyProtection="1">
      <alignment horizontal="center" vertical="center" wrapText="1"/>
    </xf>
    <xf numFmtId="0" fontId="0" fillId="0" borderId="0" xfId="0" applyFill="1" applyBorder="1" applyAlignment="1" applyProtection="1">
      <alignment vertical="top" wrapText="1"/>
    </xf>
    <xf numFmtId="0" fontId="9" fillId="0" borderId="0" xfId="0" applyFont="1" applyFill="1" applyBorder="1" applyAlignment="1" applyProtection="1"/>
    <xf numFmtId="0" fontId="9" fillId="0" borderId="0" xfId="0" applyFont="1" applyFill="1" applyBorder="1" applyAlignment="1" applyProtection="1">
      <alignment vertical="center" wrapText="1"/>
    </xf>
    <xf numFmtId="0" fontId="7" fillId="0" borderId="0" xfId="0" applyFont="1" applyBorder="1" applyAlignment="1" applyProtection="1">
      <alignment horizontal="center" vertical="center" wrapText="1"/>
    </xf>
    <xf numFmtId="0" fontId="14" fillId="0" borderId="8" xfId="0" applyFont="1" applyBorder="1" applyAlignment="1" applyProtection="1">
      <alignment horizontal="center" vertical="center" wrapText="1"/>
    </xf>
    <xf numFmtId="0" fontId="9" fillId="0" borderId="0" xfId="0" applyFont="1" applyFill="1" applyBorder="1" applyAlignment="1" applyProtection="1">
      <alignment horizontal="center" vertical="top" wrapText="1"/>
    </xf>
    <xf numFmtId="0" fontId="10" fillId="0" borderId="0" xfId="0" applyFont="1" applyFill="1" applyBorder="1" applyAlignment="1" applyProtection="1">
      <alignment horizontal="center" vertical="center" wrapText="1"/>
    </xf>
    <xf numFmtId="0" fontId="0" fillId="0" borderId="0" xfId="0" applyAlignment="1">
      <alignment horizontal="center" vertical="top" wrapText="1"/>
    </xf>
    <xf numFmtId="0" fontId="0" fillId="0" borderId="8" xfId="0" applyBorder="1" applyAlignment="1">
      <alignment horizontal="center" vertical="center" wrapText="1"/>
    </xf>
    <xf numFmtId="0" fontId="0" fillId="0" borderId="0" xfId="0" applyAlignment="1">
      <alignment horizontal="center" vertical="center" wrapText="1"/>
    </xf>
    <xf numFmtId="0" fontId="10" fillId="0" borderId="0" xfId="0" applyFont="1" applyBorder="1" applyAlignment="1" applyProtection="1">
      <alignment horizontal="left" wrapText="1"/>
    </xf>
    <xf numFmtId="0" fontId="9" fillId="2" borderId="8" xfId="0" applyFont="1" applyFill="1" applyBorder="1" applyAlignment="1" applyProtection="1">
      <alignment horizontal="center" vertical="center" wrapText="1"/>
    </xf>
    <xf numFmtId="0" fontId="14" fillId="0" borderId="25" xfId="0" applyFont="1" applyBorder="1" applyAlignment="1" applyProtection="1">
      <alignment horizontal="center" vertical="center" wrapText="1"/>
    </xf>
    <xf numFmtId="0" fontId="21" fillId="0" borderId="0" xfId="0" applyFont="1" applyFill="1" applyBorder="1" applyAlignment="1">
      <alignment horizontal="center" vertical="center" textRotation="90" wrapText="1"/>
    </xf>
    <xf numFmtId="0" fontId="0" fillId="0" borderId="0" xfId="0" applyFill="1" applyAlignment="1">
      <alignment vertical="top" wrapText="1"/>
    </xf>
    <xf numFmtId="0" fontId="9" fillId="0" borderId="9" xfId="0" applyFont="1" applyBorder="1" applyAlignment="1" applyProtection="1">
      <alignment horizontal="center"/>
    </xf>
    <xf numFmtId="0" fontId="27" fillId="0" borderId="8" xfId="0" applyFont="1" applyBorder="1" applyAlignment="1" applyProtection="1">
      <alignment horizontal="left" vertical="center" wrapText="1"/>
    </xf>
    <xf numFmtId="0" fontId="8" fillId="0" borderId="19" xfId="0" applyFont="1" applyBorder="1" applyAlignment="1" applyProtection="1">
      <alignment horizontal="center" vertical="center" wrapText="1"/>
    </xf>
    <xf numFmtId="0" fontId="14" fillId="0" borderId="19" xfId="0" applyFont="1" applyBorder="1" applyAlignment="1" applyProtection="1">
      <alignment horizontal="center" vertical="center" wrapText="1"/>
    </xf>
    <xf numFmtId="0" fontId="1" fillId="0" borderId="0" xfId="0" applyFont="1" applyBorder="1"/>
    <xf numFmtId="0" fontId="8" fillId="0" borderId="25" xfId="0" applyFont="1" applyBorder="1" applyAlignment="1" applyProtection="1">
      <alignment horizontal="center" vertical="center" wrapText="1"/>
    </xf>
    <xf numFmtId="0" fontId="12" fillId="0" borderId="2" xfId="0" applyFont="1" applyBorder="1" applyAlignment="1">
      <alignment vertical="top" wrapText="1"/>
    </xf>
    <xf numFmtId="0" fontId="9" fillId="2" borderId="47" xfId="0" applyFont="1" applyFill="1" applyBorder="1" applyAlignment="1" applyProtection="1">
      <alignment horizontal="center" vertical="center" wrapText="1"/>
    </xf>
    <xf numFmtId="0" fontId="13" fillId="0" borderId="13" xfId="0" applyFont="1" applyBorder="1" applyAlignment="1">
      <alignment vertical="top" wrapText="1"/>
    </xf>
    <xf numFmtId="0" fontId="9" fillId="9" borderId="16" xfId="0" applyFont="1" applyFill="1" applyBorder="1" applyAlignment="1" applyProtection="1">
      <alignment horizontal="center" vertical="center" wrapText="1"/>
    </xf>
    <xf numFmtId="0" fontId="9" fillId="2" borderId="16" xfId="0" applyFont="1" applyFill="1" applyBorder="1" applyAlignment="1" applyProtection="1">
      <alignment horizontal="center" vertical="center" wrapText="1"/>
    </xf>
    <xf numFmtId="0" fontId="10" fillId="2" borderId="16" xfId="0" applyFont="1" applyFill="1" applyBorder="1" applyAlignment="1" applyProtection="1">
      <alignment horizontal="center" vertical="center" wrapText="1"/>
    </xf>
    <xf numFmtId="0" fontId="9" fillId="15" borderId="16" xfId="0" applyFont="1" applyFill="1" applyBorder="1" applyAlignment="1" applyProtection="1">
      <alignment horizontal="center" vertical="center" wrapText="1"/>
    </xf>
    <xf numFmtId="0" fontId="9" fillId="16" borderId="16" xfId="0" applyFont="1" applyFill="1" applyBorder="1" applyAlignment="1" applyProtection="1">
      <alignment horizontal="center" vertical="center" wrapText="1"/>
    </xf>
    <xf numFmtId="0" fontId="9" fillId="16" borderId="10" xfId="0" applyFont="1" applyFill="1" applyBorder="1" applyAlignment="1" applyProtection="1">
      <alignment horizontal="center" vertical="center" wrapText="1"/>
    </xf>
    <xf numFmtId="0" fontId="8" fillId="0" borderId="12" xfId="0" applyFont="1" applyBorder="1" applyAlignment="1" applyProtection="1">
      <alignment horizontal="center" vertical="center" wrapText="1"/>
    </xf>
    <xf numFmtId="0" fontId="1" fillId="0" borderId="23" xfId="0" applyFont="1" applyBorder="1" applyProtection="1"/>
    <xf numFmtId="0" fontId="9" fillId="0" borderId="12" xfId="0" applyFont="1" applyBorder="1" applyAlignment="1" applyProtection="1"/>
    <xf numFmtId="0" fontId="21" fillId="0" borderId="24" xfId="0" applyFont="1" applyFill="1" applyBorder="1" applyAlignment="1">
      <alignment horizontal="center" vertical="center" textRotation="90" wrapText="1"/>
    </xf>
    <xf numFmtId="0" fontId="25" fillId="0" borderId="0" xfId="0" applyFont="1" applyFill="1" applyBorder="1" applyProtection="1"/>
    <xf numFmtId="0" fontId="21" fillId="0" borderId="0" xfId="0" applyFont="1" applyFill="1" applyBorder="1" applyAlignment="1">
      <alignment vertical="center" textRotation="90" wrapText="1"/>
    </xf>
    <xf numFmtId="0" fontId="14" fillId="0" borderId="0" xfId="0" applyFont="1" applyBorder="1" applyAlignment="1">
      <alignment vertical="top" wrapText="1"/>
    </xf>
    <xf numFmtId="0" fontId="24" fillId="9" borderId="19" xfId="0" applyFont="1" applyFill="1" applyBorder="1" applyAlignment="1" applyProtection="1">
      <alignment horizontal="center" vertical="center" wrapText="1"/>
    </xf>
    <xf numFmtId="0" fontId="14" fillId="0" borderId="59" xfId="0" applyFont="1" applyFill="1" applyBorder="1" applyAlignment="1" applyProtection="1">
      <alignment horizontal="justify" vertical="center" wrapText="1"/>
    </xf>
    <xf numFmtId="0" fontId="14" fillId="0" borderId="8" xfId="0" applyFont="1" applyFill="1" applyBorder="1" applyAlignment="1" applyProtection="1">
      <alignment horizontal="justify" vertical="center" wrapText="1"/>
    </xf>
    <xf numFmtId="0" fontId="14" fillId="0" borderId="60" xfId="0" applyFont="1" applyFill="1" applyBorder="1" applyAlignment="1" applyProtection="1">
      <alignment horizontal="left" vertical="center" wrapText="1"/>
    </xf>
    <xf numFmtId="0" fontId="14" fillId="0" borderId="4" xfId="0" applyFont="1" applyFill="1" applyBorder="1" applyAlignment="1" applyProtection="1">
      <alignment horizontal="justify" vertical="center" wrapText="1"/>
    </xf>
    <xf numFmtId="0" fontId="14" fillId="0" borderId="8" xfId="0" applyFont="1" applyFill="1" applyBorder="1" applyAlignment="1" applyProtection="1">
      <alignment horizontal="left" vertical="center" wrapText="1"/>
    </xf>
    <xf numFmtId="0" fontId="14" fillId="0" borderId="8" xfId="0" applyFont="1" applyFill="1" applyBorder="1" applyAlignment="1" applyProtection="1">
      <alignment horizontal="center" vertical="center" wrapText="1"/>
    </xf>
    <xf numFmtId="0" fontId="34" fillId="0" borderId="25" xfId="0" applyFont="1" applyFill="1" applyBorder="1" applyAlignment="1" applyProtection="1">
      <alignment vertical="center" wrapText="1"/>
    </xf>
    <xf numFmtId="0" fontId="33" fillId="0" borderId="25" xfId="0" applyFont="1" applyFill="1" applyBorder="1" applyAlignment="1" applyProtection="1">
      <alignment horizontal="justify" vertical="center" wrapText="1"/>
    </xf>
    <xf numFmtId="0" fontId="33" fillId="0" borderId="8" xfId="0" applyFont="1" applyFill="1" applyBorder="1" applyAlignment="1" applyProtection="1">
      <alignment horizontal="justify" vertical="center" wrapText="1"/>
    </xf>
    <xf numFmtId="0" fontId="33" fillId="0" borderId="8" xfId="0" applyNumberFormat="1" applyFont="1" applyFill="1" applyBorder="1" applyAlignment="1" applyProtection="1">
      <alignment horizontal="justify" vertical="center"/>
    </xf>
    <xf numFmtId="0" fontId="14" fillId="0" borderId="8" xfId="0" applyFont="1" applyFill="1" applyBorder="1" applyAlignment="1" applyProtection="1">
      <alignment horizontal="justify" vertical="top" wrapText="1"/>
    </xf>
    <xf numFmtId="0" fontId="0" fillId="8" borderId="8" xfId="0" applyFill="1" applyBorder="1" applyAlignment="1" applyProtection="1">
      <alignment vertical="top" wrapText="1"/>
    </xf>
    <xf numFmtId="0" fontId="13" fillId="0" borderId="0" xfId="0" applyFont="1" applyAlignment="1" applyProtection="1">
      <alignment vertical="top" wrapText="1"/>
      <protection locked="0"/>
    </xf>
    <xf numFmtId="0" fontId="14" fillId="0" borderId="8" xfId="0" applyFont="1" applyFill="1" applyBorder="1" applyAlignment="1" applyProtection="1">
      <alignment horizontal="justify" vertical="center" wrapText="1"/>
      <protection locked="0"/>
    </xf>
    <xf numFmtId="0" fontId="6" fillId="0" borderId="35" xfId="0" applyFont="1" applyFill="1" applyBorder="1" applyAlignment="1" applyProtection="1">
      <alignment horizontal="center" vertical="center" wrapText="1"/>
      <protection locked="0"/>
    </xf>
    <xf numFmtId="0" fontId="8" fillId="0" borderId="25" xfId="0" applyFont="1" applyBorder="1" applyAlignment="1" applyProtection="1">
      <alignment horizontal="center" vertical="center" wrapText="1"/>
      <protection locked="0"/>
    </xf>
    <xf numFmtId="0" fontId="14" fillId="0" borderId="25" xfId="0" applyFont="1" applyBorder="1" applyAlignment="1" applyProtection="1">
      <alignment horizontal="justify" vertical="center" wrapText="1"/>
      <protection locked="0"/>
    </xf>
    <xf numFmtId="0" fontId="14" fillId="0" borderId="25" xfId="0" applyFont="1" applyBorder="1" applyAlignment="1" applyProtection="1">
      <alignment horizontal="center" vertical="center" wrapText="1"/>
      <protection locked="0"/>
    </xf>
    <xf numFmtId="0" fontId="14" fillId="0" borderId="8" xfId="0" applyFont="1" applyBorder="1" applyAlignment="1" applyProtection="1">
      <alignment horizontal="justify" vertical="center" wrapText="1"/>
      <protection locked="0"/>
    </xf>
    <xf numFmtId="0" fontId="14" fillId="15" borderId="8" xfId="0" applyFont="1" applyFill="1" applyBorder="1" applyAlignment="1" applyProtection="1">
      <alignment horizontal="justify" vertical="center" wrapText="1"/>
      <protection locked="0"/>
    </xf>
    <xf numFmtId="0" fontId="8" fillId="0" borderId="8" xfId="0" applyFont="1" applyBorder="1" applyAlignment="1" applyProtection="1">
      <alignment horizontal="center" vertical="center" wrapText="1"/>
      <protection locked="0"/>
    </xf>
    <xf numFmtId="0" fontId="6" fillId="0" borderId="8" xfId="0" applyFont="1" applyBorder="1" applyAlignment="1" applyProtection="1">
      <alignment vertical="center" wrapText="1"/>
      <protection locked="0"/>
    </xf>
    <xf numFmtId="14" fontId="14" fillId="0" borderId="8" xfId="0" applyNumberFormat="1" applyFont="1" applyBorder="1" applyAlignment="1" applyProtection="1">
      <alignment vertical="center" wrapText="1"/>
      <protection locked="0"/>
    </xf>
    <xf numFmtId="0" fontId="6" fillId="0" borderId="9" xfId="0" applyFont="1" applyBorder="1" applyAlignment="1" applyProtection="1">
      <alignment vertical="center" wrapText="1"/>
      <protection locked="0"/>
    </xf>
    <xf numFmtId="0" fontId="6" fillId="0" borderId="8" xfId="0" applyFont="1" applyBorder="1" applyAlignment="1" applyProtection="1">
      <alignment horizontal="center" vertical="center" wrapText="1"/>
      <protection locked="0"/>
    </xf>
    <xf numFmtId="0" fontId="8" fillId="0" borderId="25" xfId="0" applyFont="1" applyBorder="1" applyAlignment="1" applyProtection="1">
      <alignment horizontal="justify" vertical="top" wrapText="1"/>
      <protection locked="0"/>
    </xf>
    <xf numFmtId="14" fontId="14" fillId="0" borderId="25" xfId="0" applyNumberFormat="1" applyFont="1" applyBorder="1" applyAlignment="1" applyProtection="1">
      <alignment vertical="center" wrapText="1"/>
      <protection locked="0"/>
    </xf>
    <xf numFmtId="0" fontId="6" fillId="0" borderId="9" xfId="0" applyFont="1" applyFill="1" applyBorder="1" applyAlignment="1" applyProtection="1">
      <alignment horizontal="center" vertical="center" wrapText="1"/>
      <protection locked="0"/>
    </xf>
    <xf numFmtId="0" fontId="14" fillId="0" borderId="8" xfId="0" applyFont="1" applyBorder="1" applyAlignment="1" applyProtection="1">
      <alignment horizontal="center" vertical="center" wrapText="1"/>
      <protection locked="0"/>
    </xf>
    <xf numFmtId="0" fontId="6" fillId="0" borderId="8" xfId="0" applyFont="1" applyFill="1" applyBorder="1" applyAlignment="1" applyProtection="1">
      <alignment vertical="center" wrapText="1"/>
      <protection locked="0"/>
    </xf>
    <xf numFmtId="14" fontId="14" fillId="0" borderId="8" xfId="0" applyNumberFormat="1" applyFont="1" applyBorder="1" applyAlignment="1" applyProtection="1">
      <alignment horizontal="center" wrapText="1"/>
      <protection locked="0"/>
    </xf>
    <xf numFmtId="0" fontId="6" fillId="0" borderId="0" xfId="0" applyFont="1" applyFill="1" applyBorder="1" applyAlignment="1" applyProtection="1">
      <alignment horizontal="center" vertical="center" wrapText="1"/>
      <protection locked="0"/>
    </xf>
    <xf numFmtId="0" fontId="14" fillId="0" borderId="9" xfId="0" applyFont="1" applyBorder="1" applyAlignment="1" applyProtection="1">
      <alignment horizontal="justify" vertical="center" wrapText="1"/>
      <protection locked="0"/>
    </xf>
    <xf numFmtId="0" fontId="14" fillId="0" borderId="0" xfId="0" applyFont="1" applyBorder="1" applyAlignment="1" applyProtection="1">
      <alignment horizontal="center" vertical="center" wrapText="1"/>
      <protection locked="0"/>
    </xf>
    <xf numFmtId="0" fontId="6" fillId="0" borderId="8" xfId="0" applyNumberFormat="1" applyFont="1" applyBorder="1" applyAlignment="1" applyProtection="1">
      <alignment horizontal="center" vertical="center" wrapText="1"/>
      <protection locked="0"/>
    </xf>
    <xf numFmtId="0" fontId="8" fillId="0" borderId="19" xfId="0" applyFont="1" applyBorder="1" applyAlignment="1" applyProtection="1">
      <alignment horizontal="center" vertical="center" wrapText="1"/>
      <protection locked="0"/>
    </xf>
    <xf numFmtId="0" fontId="14" fillId="0" borderId="19" xfId="0" applyFont="1" applyBorder="1" applyAlignment="1" applyProtection="1">
      <alignment horizontal="justify" vertical="center" wrapText="1"/>
      <protection locked="0"/>
    </xf>
    <xf numFmtId="0" fontId="14" fillId="15" borderId="19" xfId="0" applyFont="1" applyFill="1" applyBorder="1" applyAlignment="1" applyProtection="1">
      <alignment horizontal="justify" vertical="center" wrapText="1"/>
      <protection locked="0"/>
    </xf>
    <xf numFmtId="0" fontId="14" fillId="0" borderId="8" xfId="0" applyFont="1" applyBorder="1" applyAlignment="1" applyProtection="1">
      <alignment vertical="center" wrapText="1"/>
      <protection locked="0"/>
    </xf>
    <xf numFmtId="0" fontId="6" fillId="0" borderId="8" xfId="0" applyNumberFormat="1" applyFont="1" applyBorder="1" applyAlignment="1" applyProtection="1">
      <alignment vertical="center" wrapText="1"/>
      <protection locked="0"/>
    </xf>
    <xf numFmtId="0" fontId="13" fillId="0" borderId="0" xfId="0" applyFont="1" applyAlignment="1" applyProtection="1">
      <alignment horizontal="center" vertical="top" wrapText="1"/>
      <protection locked="0"/>
    </xf>
    <xf numFmtId="14" fontId="10" fillId="0" borderId="8" xfId="0" applyNumberFormat="1" applyFont="1" applyBorder="1" applyAlignment="1" applyProtection="1">
      <alignment vertical="center" wrapText="1"/>
      <protection locked="0"/>
    </xf>
    <xf numFmtId="0" fontId="14" fillId="0" borderId="9" xfId="0" applyFont="1" applyBorder="1" applyAlignment="1" applyProtection="1">
      <alignment vertical="center" wrapText="1"/>
      <protection locked="0"/>
    </xf>
    <xf numFmtId="0" fontId="14" fillId="0" borderId="8" xfId="0" applyFont="1" applyFill="1" applyBorder="1" applyAlignment="1" applyProtection="1">
      <alignment vertical="center" wrapText="1"/>
      <protection locked="0"/>
    </xf>
    <xf numFmtId="0" fontId="14" fillId="0" borderId="8" xfId="0" applyNumberFormat="1" applyFont="1" applyBorder="1" applyAlignment="1" applyProtection="1">
      <alignment vertical="center" wrapText="1"/>
      <protection locked="0"/>
    </xf>
    <xf numFmtId="0" fontId="6" fillId="0" borderId="8" xfId="0" applyFont="1" applyBorder="1" applyAlignment="1" applyProtection="1">
      <alignment horizontal="justify" vertical="center" wrapText="1"/>
      <protection locked="0"/>
    </xf>
    <xf numFmtId="0" fontId="8" fillId="0" borderId="25" xfId="0" applyFont="1" applyBorder="1" applyAlignment="1" applyProtection="1">
      <alignment horizontal="justify" vertical="center" wrapText="1"/>
      <protection locked="0"/>
    </xf>
    <xf numFmtId="14" fontId="10" fillId="0" borderId="8" xfId="0" applyNumberFormat="1" applyFont="1" applyBorder="1" applyAlignment="1" applyProtection="1">
      <alignment horizontal="center" vertical="center" wrapText="1"/>
      <protection locked="0"/>
    </xf>
    <xf numFmtId="0" fontId="6" fillId="0" borderId="25" xfId="0" applyFont="1" applyBorder="1" applyAlignment="1" applyProtection="1">
      <alignment horizontal="center" vertical="center" wrapText="1"/>
      <protection locked="0"/>
    </xf>
    <xf numFmtId="0" fontId="21" fillId="24" borderId="27" xfId="0" applyFont="1" applyFill="1" applyBorder="1" applyAlignment="1" applyProtection="1">
      <alignment horizontal="center" vertical="center" textRotation="90" wrapText="1"/>
      <protection locked="0"/>
    </xf>
    <xf numFmtId="0" fontId="0" fillId="0" borderId="0" xfId="0" applyBorder="1" applyAlignment="1" applyProtection="1">
      <alignment vertical="top" wrapText="1"/>
      <protection locked="0"/>
    </xf>
    <xf numFmtId="0" fontId="10" fillId="0" borderId="0" xfId="0" applyFont="1" applyBorder="1" applyAlignment="1" applyProtection="1">
      <alignment wrapText="1"/>
      <protection locked="0"/>
    </xf>
    <xf numFmtId="0" fontId="1" fillId="0" borderId="0" xfId="0" applyFont="1" applyProtection="1">
      <protection locked="0"/>
    </xf>
    <xf numFmtId="0" fontId="13" fillId="0" borderId="24" xfId="0" applyFont="1" applyBorder="1" applyAlignment="1" applyProtection="1">
      <alignment vertical="top" wrapText="1"/>
      <protection locked="0"/>
    </xf>
    <xf numFmtId="0" fontId="33" fillId="0" borderId="25" xfId="0" applyNumberFormat="1" applyFont="1" applyFill="1" applyBorder="1" applyAlignment="1" applyProtection="1">
      <alignment horizontal="justify" vertical="center" wrapText="1"/>
    </xf>
    <xf numFmtId="0" fontId="14" fillId="0" borderId="25" xfId="0" applyNumberFormat="1" applyFont="1" applyFill="1" applyBorder="1" applyAlignment="1" applyProtection="1">
      <alignment horizontal="justify" vertical="center" wrapText="1"/>
    </xf>
    <xf numFmtId="0" fontId="33" fillId="0" borderId="19" xfId="0" applyFont="1" applyFill="1" applyBorder="1" applyAlignment="1" applyProtection="1">
      <alignment horizontal="justify" vertical="center" wrapText="1"/>
    </xf>
    <xf numFmtId="0" fontId="34" fillId="0" borderId="25" xfId="0" applyFont="1" applyFill="1" applyBorder="1" applyAlignment="1" applyProtection="1">
      <alignment horizontal="justify" vertical="center" wrapText="1"/>
    </xf>
    <xf numFmtId="0" fontId="10" fillId="0" borderId="9" xfId="0" applyFont="1" applyBorder="1" applyAlignment="1" applyProtection="1">
      <alignment horizontal="center" vertical="center"/>
    </xf>
    <xf numFmtId="0" fontId="10" fillId="0" borderId="9" xfId="0" applyFont="1" applyBorder="1" applyAlignment="1" applyProtection="1">
      <alignment horizontal="center" wrapText="1"/>
    </xf>
    <xf numFmtId="0" fontId="1" fillId="6" borderId="24" xfId="0" applyFont="1" applyFill="1" applyBorder="1" applyProtection="1"/>
    <xf numFmtId="0" fontId="9" fillId="0" borderId="24" xfId="0" applyFont="1" applyBorder="1" applyAlignment="1" applyProtection="1"/>
    <xf numFmtId="0" fontId="9" fillId="0" borderId="8" xfId="0" applyFont="1" applyBorder="1" applyAlignment="1">
      <alignment horizontal="center"/>
    </xf>
    <xf numFmtId="0" fontId="10" fillId="0" borderId="8" xfId="0" applyFont="1" applyBorder="1" applyAlignment="1">
      <alignment horizontal="center" vertical="center"/>
    </xf>
    <xf numFmtId="0" fontId="35" fillId="0" borderId="61" xfId="0" applyNumberFormat="1" applyFont="1" applyFill="1" applyBorder="1" applyAlignment="1">
      <alignment vertical="center" wrapText="1"/>
    </xf>
    <xf numFmtId="0" fontId="36" fillId="0" borderId="61" xfId="0" applyNumberFormat="1" applyFont="1" applyFill="1" applyBorder="1" applyAlignment="1">
      <alignment vertical="center" wrapText="1"/>
    </xf>
    <xf numFmtId="0" fontId="35" fillId="0" borderId="62" xfId="0" applyNumberFormat="1" applyFont="1" applyFill="1" applyBorder="1" applyAlignment="1">
      <alignment vertical="center" wrapText="1"/>
    </xf>
    <xf numFmtId="0" fontId="37" fillId="0" borderId="62" xfId="0" applyFont="1" applyFill="1" applyBorder="1" applyAlignment="1">
      <alignment vertical="center" wrapText="1"/>
    </xf>
    <xf numFmtId="0" fontId="14" fillId="0" borderId="25" xfId="0" applyFont="1" applyBorder="1" applyAlignment="1" applyProtection="1">
      <alignment vertical="center" wrapText="1"/>
    </xf>
    <xf numFmtId="0" fontId="14" fillId="0" borderId="16" xfId="0" applyFont="1" applyFill="1" applyBorder="1" applyAlignment="1" applyProtection="1">
      <alignment vertical="center" wrapText="1"/>
    </xf>
    <xf numFmtId="0" fontId="14" fillId="0" borderId="16" xfId="0" applyFont="1" applyBorder="1" applyAlignment="1" applyProtection="1">
      <alignment vertical="center" wrapText="1"/>
    </xf>
    <xf numFmtId="0" fontId="14" fillId="0" borderId="16" xfId="0" applyFont="1" applyBorder="1" applyAlignment="1" applyProtection="1">
      <alignment horizontal="center" vertical="center" wrapText="1"/>
    </xf>
    <xf numFmtId="0" fontId="14" fillId="0" borderId="0" xfId="0" applyFont="1" applyBorder="1" applyAlignment="1" applyProtection="1">
      <alignment horizontal="center" vertical="center" wrapText="1"/>
      <protection locked="0"/>
    </xf>
    <xf numFmtId="44" fontId="0" fillId="0" borderId="0" xfId="4" applyFont="1"/>
    <xf numFmtId="0" fontId="7" fillId="0" borderId="0" xfId="0" applyNumberFormat="1" applyFont="1" applyBorder="1" applyAlignment="1">
      <alignment horizontal="right" vertical="center"/>
    </xf>
    <xf numFmtId="0" fontId="10" fillId="0" borderId="8" xfId="0" applyNumberFormat="1" applyFont="1" applyBorder="1" applyAlignment="1">
      <alignment horizontal="center" vertical="center" wrapText="1"/>
    </xf>
    <xf numFmtId="0" fontId="9" fillId="0" borderId="0" xfId="0" applyFont="1" applyBorder="1" applyAlignment="1">
      <alignment horizontal="center" vertical="center" wrapText="1"/>
    </xf>
    <xf numFmtId="0" fontId="9" fillId="0" borderId="0" xfId="0" applyFont="1" applyBorder="1" applyAlignment="1">
      <alignment vertical="center" wrapText="1"/>
    </xf>
    <xf numFmtId="0" fontId="9" fillId="0" borderId="0" xfId="0" applyNumberFormat="1" applyFont="1" applyBorder="1" applyAlignment="1">
      <alignment horizontal="center" vertical="center" wrapText="1"/>
    </xf>
    <xf numFmtId="0" fontId="7" fillId="0" borderId="8" xfId="0" applyFont="1" applyBorder="1" applyAlignment="1">
      <alignment horizontal="center" vertical="center" wrapText="1"/>
    </xf>
    <xf numFmtId="0" fontId="6" fillId="0" borderId="8" xfId="0" applyNumberFormat="1" applyFont="1" applyBorder="1" applyAlignment="1">
      <alignment horizontal="center" vertical="center"/>
    </xf>
    <xf numFmtId="0" fontId="14" fillId="0" borderId="8" xfId="0" applyFont="1" applyBorder="1" applyAlignment="1" applyProtection="1">
      <alignment vertical="center" wrapText="1"/>
    </xf>
    <xf numFmtId="14" fontId="10" fillId="0" borderId="8" xfId="0" applyNumberFormat="1" applyFont="1" applyBorder="1" applyAlignment="1" applyProtection="1">
      <alignment vertical="center" wrapText="1"/>
    </xf>
    <xf numFmtId="0" fontId="32" fillId="0" borderId="8" xfId="0" applyFont="1" applyFill="1" applyBorder="1" applyAlignment="1">
      <alignment horizontal="center" vertical="center" wrapText="1"/>
    </xf>
    <xf numFmtId="0" fontId="32" fillId="0" borderId="8" xfId="0" applyFont="1" applyFill="1" applyBorder="1" applyAlignment="1" applyProtection="1">
      <alignment horizontal="center" vertical="center" wrapText="1"/>
    </xf>
    <xf numFmtId="0" fontId="32" fillId="0" borderId="19" xfId="0" applyFont="1" applyFill="1" applyBorder="1" applyAlignment="1">
      <alignment horizontal="center" vertical="center" wrapText="1"/>
    </xf>
    <xf numFmtId="0" fontId="13" fillId="0" borderId="0" xfId="0" applyFont="1" applyAlignment="1" applyProtection="1">
      <alignment horizontal="center" vertical="center" wrapText="1"/>
      <protection locked="0"/>
    </xf>
    <xf numFmtId="0" fontId="6" fillId="0" borderId="8" xfId="0" applyFont="1" applyFill="1" applyBorder="1" applyAlignment="1" applyProtection="1">
      <alignment horizontal="justify" vertical="center" wrapText="1"/>
      <protection locked="0"/>
    </xf>
    <xf numFmtId="0" fontId="8" fillId="0" borderId="25" xfId="0" applyFont="1" applyBorder="1" applyAlignment="1" applyProtection="1">
      <alignment horizontal="left" vertical="center" wrapText="1"/>
    </xf>
    <xf numFmtId="0" fontId="21" fillId="8" borderId="63" xfId="0" applyFont="1" applyFill="1" applyBorder="1" applyAlignment="1" applyProtection="1">
      <alignment horizontal="center" vertical="center" textRotation="90" wrapText="1"/>
      <protection locked="0"/>
    </xf>
    <xf numFmtId="0" fontId="21" fillId="26" borderId="63" xfId="0" applyFont="1" applyFill="1" applyBorder="1" applyAlignment="1" applyProtection="1">
      <alignment horizontal="center" vertical="center" textRotation="90" wrapText="1"/>
      <protection locked="0"/>
    </xf>
    <xf numFmtId="0" fontId="32" fillId="0" borderId="67" xfId="0" applyFont="1" applyFill="1" applyBorder="1" applyAlignment="1" applyProtection="1">
      <alignment horizontal="center" vertical="justify" textRotation="90" wrapText="1"/>
      <protection locked="0"/>
    </xf>
    <xf numFmtId="0" fontId="32" fillId="0" borderId="7" xfId="0" applyFont="1" applyFill="1" applyBorder="1" applyAlignment="1" applyProtection="1">
      <alignment horizontal="center" vertical="center" textRotation="90" wrapText="1"/>
      <protection locked="0"/>
    </xf>
    <xf numFmtId="0" fontId="32" fillId="0" borderId="7" xfId="0" applyFont="1" applyFill="1" applyBorder="1" applyAlignment="1" applyProtection="1">
      <alignment horizontal="center" vertical="justify" textRotation="90" wrapText="1"/>
      <protection locked="0"/>
    </xf>
    <xf numFmtId="0" fontId="19" fillId="0" borderId="17" xfId="0" applyFont="1" applyFill="1" applyBorder="1" applyAlignment="1" applyProtection="1">
      <alignment vertical="center" wrapText="1"/>
    </xf>
    <xf numFmtId="0" fontId="32" fillId="0" borderId="50" xfId="0" applyFont="1" applyFill="1" applyBorder="1" applyAlignment="1" applyProtection="1">
      <alignment vertical="center" wrapText="1"/>
    </xf>
    <xf numFmtId="0" fontId="32" fillId="0" borderId="50" xfId="0" applyFont="1" applyFill="1" applyBorder="1" applyAlignment="1">
      <alignment vertical="center" wrapText="1"/>
    </xf>
    <xf numFmtId="0" fontId="14" fillId="0" borderId="16" xfId="0" applyFont="1" applyBorder="1" applyAlignment="1" applyProtection="1">
      <alignment horizontal="left" wrapText="1"/>
    </xf>
    <xf numFmtId="0" fontId="21" fillId="25" borderId="1" xfId="0" applyFont="1" applyFill="1" applyBorder="1" applyAlignment="1" applyProtection="1">
      <alignment horizontal="center" vertical="center" textRotation="90" wrapText="1"/>
      <protection locked="0"/>
    </xf>
    <xf numFmtId="0" fontId="5" fillId="0" borderId="2" xfId="0" applyFont="1" applyBorder="1" applyAlignment="1">
      <alignment vertical="center"/>
    </xf>
    <xf numFmtId="0" fontId="6" fillId="0" borderId="0" xfId="0" applyFont="1" applyBorder="1" applyAlignment="1" applyProtection="1">
      <alignment horizontal="left" wrapText="1"/>
    </xf>
    <xf numFmtId="0" fontId="21" fillId="2" borderId="69" xfId="0" applyFont="1" applyFill="1" applyBorder="1" applyAlignment="1" applyProtection="1">
      <alignment horizontal="center" vertical="center" textRotation="90" wrapText="1"/>
      <protection locked="0"/>
    </xf>
    <xf numFmtId="0" fontId="32" fillId="0" borderId="70" xfId="0" applyFont="1" applyFill="1" applyBorder="1" applyAlignment="1" applyProtection="1">
      <alignment horizontal="center" vertical="center" textRotation="90" wrapText="1"/>
      <protection locked="0"/>
    </xf>
    <xf numFmtId="0" fontId="14" fillId="0" borderId="0" xfId="0" applyFont="1" applyBorder="1" applyAlignment="1" applyProtection="1">
      <alignment horizontal="center" vertical="center" wrapText="1"/>
      <protection locked="0"/>
    </xf>
    <xf numFmtId="0" fontId="14" fillId="6" borderId="9" xfId="0" applyFont="1" applyFill="1" applyBorder="1" applyAlignment="1" applyProtection="1">
      <alignment horizontal="center" vertical="center" wrapText="1"/>
    </xf>
    <xf numFmtId="0" fontId="14" fillId="6" borderId="8" xfId="0" applyFont="1" applyFill="1" applyBorder="1" applyAlignment="1" applyProtection="1">
      <alignment horizontal="left" vertical="center" wrapText="1"/>
    </xf>
    <xf numFmtId="0" fontId="14" fillId="6" borderId="8" xfId="0" applyFont="1" applyFill="1" applyBorder="1" applyAlignment="1" applyProtection="1">
      <alignment horizontal="justify" vertical="center" wrapText="1"/>
    </xf>
    <xf numFmtId="14" fontId="10" fillId="0" borderId="25" xfId="0" applyNumberFormat="1" applyFont="1" applyBorder="1" applyAlignment="1" applyProtection="1">
      <alignment horizontal="center" vertical="center" wrapText="1"/>
    </xf>
    <xf numFmtId="14" fontId="10" fillId="0" borderId="50" xfId="0" applyNumberFormat="1" applyFont="1" applyBorder="1" applyAlignment="1" applyProtection="1">
      <alignment horizontal="center" vertical="center" wrapText="1"/>
    </xf>
    <xf numFmtId="0" fontId="14" fillId="0" borderId="8" xfId="0" applyNumberFormat="1" applyFont="1" applyBorder="1" applyAlignment="1" applyProtection="1">
      <alignment horizontal="justify" vertical="center" wrapText="1"/>
      <protection locked="0"/>
    </xf>
    <xf numFmtId="14" fontId="14" fillId="0" borderId="8" xfId="0" applyNumberFormat="1" applyFont="1" applyBorder="1" applyAlignment="1" applyProtection="1">
      <alignment horizontal="justify" vertical="center" wrapText="1"/>
      <protection locked="0"/>
    </xf>
    <xf numFmtId="14" fontId="14" fillId="0" borderId="8" xfId="0" applyNumberFormat="1" applyFont="1" applyBorder="1" applyAlignment="1" applyProtection="1">
      <alignment vertical="center" wrapText="1"/>
    </xf>
    <xf numFmtId="14" fontId="14" fillId="0" borderId="25" xfId="0" applyNumberFormat="1" applyFont="1" applyBorder="1" applyAlignment="1" applyProtection="1">
      <alignment horizontal="justify" vertical="center" wrapText="1"/>
    </xf>
    <xf numFmtId="14" fontId="14" fillId="0" borderId="8" xfId="0" applyNumberFormat="1" applyFont="1" applyBorder="1" applyAlignment="1" applyProtection="1">
      <alignment horizontal="justify" vertical="center" wrapText="1"/>
    </xf>
    <xf numFmtId="14" fontId="0" fillId="0" borderId="0" xfId="0" applyNumberFormat="1"/>
    <xf numFmtId="14" fontId="14" fillId="6" borderId="8" xfId="0" applyNumberFormat="1" applyFont="1" applyFill="1" applyBorder="1" applyAlignment="1" applyProtection="1">
      <alignment horizontal="justify" vertical="top" wrapText="1"/>
      <protection locked="0"/>
    </xf>
    <xf numFmtId="14" fontId="14" fillId="0" borderId="8" xfId="0" applyNumberFormat="1" applyFont="1" applyBorder="1" applyAlignment="1" applyProtection="1">
      <alignment horizontal="justify" vertical="top" wrapText="1"/>
      <protection locked="0"/>
    </xf>
    <xf numFmtId="0" fontId="6" fillId="0" borderId="25" xfId="0" applyFont="1" applyBorder="1" applyAlignment="1" applyProtection="1">
      <alignment horizontal="center" vertical="center" wrapText="1"/>
    </xf>
    <xf numFmtId="165" fontId="4" fillId="0" borderId="0" xfId="0" applyNumberFormat="1" applyFont="1" applyBorder="1" applyAlignment="1" applyProtection="1">
      <alignment horizontal="center" vertical="center"/>
    </xf>
    <xf numFmtId="14" fontId="14" fillId="0" borderId="8" xfId="0" applyNumberFormat="1" applyFont="1" applyFill="1" applyBorder="1" applyAlignment="1" applyProtection="1">
      <alignment horizontal="center" wrapText="1"/>
      <protection locked="0"/>
    </xf>
    <xf numFmtId="14" fontId="14" fillId="0" borderId="8" xfId="0" applyNumberFormat="1" applyFont="1" applyFill="1" applyBorder="1" applyAlignment="1" applyProtection="1">
      <alignment horizontal="justify" vertical="top" wrapText="1"/>
      <protection locked="0"/>
    </xf>
    <xf numFmtId="0" fontId="32" fillId="0" borderId="8" xfId="0" applyFont="1" applyFill="1" applyBorder="1" applyAlignment="1" applyProtection="1">
      <alignment horizontal="left" vertical="center" wrapText="1"/>
      <protection locked="0"/>
    </xf>
    <xf numFmtId="0" fontId="32" fillId="0" borderId="8" xfId="0" applyFont="1" applyFill="1" applyBorder="1" applyAlignment="1" applyProtection="1">
      <alignment horizontal="left" vertical="top" wrapText="1"/>
      <protection locked="0"/>
    </xf>
    <xf numFmtId="0" fontId="10" fillId="0" borderId="0" xfId="0" applyFont="1" applyFill="1" applyBorder="1" applyAlignment="1" applyProtection="1">
      <alignment horizontal="center" vertical="center" wrapText="1"/>
    </xf>
    <xf numFmtId="0" fontId="9" fillId="0" borderId="0" xfId="0" applyFont="1" applyFill="1" applyBorder="1" applyAlignment="1" applyProtection="1">
      <alignment horizontal="center" vertical="top" wrapText="1"/>
    </xf>
    <xf numFmtId="0" fontId="3" fillId="0" borderId="46" xfId="0" applyFont="1" applyBorder="1" applyAlignment="1" applyProtection="1">
      <alignment horizontal="center" vertical="center" wrapText="1"/>
    </xf>
    <xf numFmtId="0" fontId="30" fillId="0" borderId="24" xfId="0" applyFont="1" applyBorder="1" applyAlignment="1" applyProtection="1">
      <alignment horizontal="center" wrapText="1"/>
    </xf>
    <xf numFmtId="0" fontId="30" fillId="0" borderId="13" xfId="0" applyFont="1" applyBorder="1" applyAlignment="1" applyProtection="1">
      <alignment horizontal="center" wrapText="1"/>
    </xf>
    <xf numFmtId="14" fontId="14" fillId="0" borderId="8" xfId="0" applyNumberFormat="1" applyFont="1" applyBorder="1" applyAlignment="1" applyProtection="1">
      <alignment horizontal="left" vertical="top" wrapText="1"/>
      <protection locked="0"/>
    </xf>
    <xf numFmtId="14" fontId="14" fillId="0" borderId="8" xfId="0" applyNumberFormat="1" applyFont="1" applyBorder="1" applyAlignment="1" applyProtection="1">
      <alignment horizontal="left" vertical="center" wrapText="1"/>
      <protection locked="0"/>
    </xf>
    <xf numFmtId="0" fontId="9" fillId="0" borderId="0" xfId="0" applyFont="1" applyFill="1" applyBorder="1" applyAlignment="1" applyProtection="1">
      <alignment horizontal="center" vertical="center" wrapText="1"/>
    </xf>
    <xf numFmtId="0" fontId="9" fillId="0" borderId="0" xfId="0" applyFont="1" applyFill="1" applyBorder="1" applyAlignment="1" applyProtection="1">
      <alignment horizontal="center" vertical="top" wrapText="1"/>
    </xf>
    <xf numFmtId="0" fontId="9" fillId="0" borderId="17" xfId="0" applyFont="1" applyBorder="1" applyAlignment="1" applyProtection="1">
      <alignment horizontal="center"/>
    </xf>
    <xf numFmtId="0" fontId="9" fillId="0" borderId="12" xfId="0" applyFont="1" applyBorder="1" applyAlignment="1" applyProtection="1">
      <alignment horizontal="center"/>
    </xf>
    <xf numFmtId="0" fontId="0" fillId="0" borderId="9" xfId="0" applyBorder="1" applyProtection="1"/>
    <xf numFmtId="0" fontId="10" fillId="3" borderId="12" xfId="0" applyFont="1" applyFill="1" applyBorder="1" applyAlignment="1" applyProtection="1">
      <alignment horizontal="left" vertical="center"/>
    </xf>
    <xf numFmtId="0" fontId="10" fillId="3" borderId="9" xfId="0" applyFont="1" applyFill="1" applyBorder="1" applyAlignment="1" applyProtection="1">
      <alignment horizontal="left" vertical="center"/>
    </xf>
    <xf numFmtId="0" fontId="10" fillId="10" borderId="12" xfId="0" applyFont="1" applyFill="1" applyBorder="1" applyAlignment="1" applyProtection="1">
      <alignment horizontal="left" vertical="center"/>
    </xf>
    <xf numFmtId="0" fontId="0" fillId="10" borderId="9" xfId="0" applyFill="1" applyBorder="1" applyProtection="1"/>
    <xf numFmtId="0" fontId="10" fillId="11" borderId="12" xfId="0" applyFont="1" applyFill="1" applyBorder="1" applyAlignment="1" applyProtection="1">
      <alignment horizontal="left" vertical="center"/>
    </xf>
    <xf numFmtId="0" fontId="0" fillId="11" borderId="9" xfId="0" applyFill="1" applyBorder="1" applyProtection="1"/>
    <xf numFmtId="0" fontId="26" fillId="3" borderId="12" xfId="0" applyFont="1" applyFill="1" applyBorder="1" applyAlignment="1" applyProtection="1">
      <alignment horizontal="left" vertical="center"/>
    </xf>
    <xf numFmtId="0" fontId="25" fillId="3" borderId="9" xfId="0" applyFont="1" applyFill="1" applyBorder="1" applyProtection="1"/>
    <xf numFmtId="0" fontId="10" fillId="4" borderId="12" xfId="0" applyFont="1" applyFill="1" applyBorder="1" applyAlignment="1" applyProtection="1">
      <alignment horizontal="left" vertical="center"/>
    </xf>
    <xf numFmtId="0" fontId="10" fillId="4" borderId="9" xfId="0" applyFont="1" applyFill="1" applyBorder="1" applyAlignment="1" applyProtection="1">
      <alignment horizontal="left" vertical="center"/>
    </xf>
    <xf numFmtId="0" fontId="10" fillId="5" borderId="12" xfId="0" applyFont="1" applyFill="1" applyBorder="1" applyAlignment="1" applyProtection="1">
      <alignment horizontal="left" vertical="center"/>
    </xf>
    <xf numFmtId="0" fontId="10" fillId="5" borderId="9" xfId="0" applyFont="1" applyFill="1" applyBorder="1" applyAlignment="1" applyProtection="1">
      <alignment horizontal="left" vertical="center"/>
    </xf>
    <xf numFmtId="0" fontId="9" fillId="0" borderId="9" xfId="0" applyFont="1" applyBorder="1" applyAlignment="1" applyProtection="1">
      <alignment horizontal="center"/>
    </xf>
    <xf numFmtId="0" fontId="10" fillId="7" borderId="12" xfId="0" applyFont="1" applyFill="1" applyBorder="1" applyAlignment="1" applyProtection="1">
      <alignment horizontal="left" vertical="center"/>
    </xf>
    <xf numFmtId="0" fontId="10" fillId="7" borderId="9" xfId="0" applyFont="1" applyFill="1" applyBorder="1" applyAlignment="1" applyProtection="1">
      <alignment horizontal="left" vertical="center"/>
    </xf>
    <xf numFmtId="0" fontId="10" fillId="8" borderId="12" xfId="0" applyFont="1" applyFill="1" applyBorder="1" applyAlignment="1" applyProtection="1">
      <alignment horizontal="left" vertical="center"/>
    </xf>
    <xf numFmtId="0" fontId="10" fillId="8" borderId="9" xfId="0" applyFont="1" applyFill="1" applyBorder="1" applyAlignment="1" applyProtection="1">
      <alignment horizontal="left" vertical="center"/>
    </xf>
    <xf numFmtId="14" fontId="14" fillId="6" borderId="8" xfId="0" applyNumberFormat="1" applyFont="1" applyFill="1" applyBorder="1" applyAlignment="1" applyProtection="1">
      <alignment horizontal="left" vertical="top" wrapText="1"/>
      <protection locked="0"/>
    </xf>
    <xf numFmtId="0" fontId="9" fillId="0" borderId="0" xfId="0" applyFont="1" applyFill="1" applyBorder="1" applyAlignment="1" applyProtection="1">
      <alignment horizontal="center" vertical="center" wrapText="1"/>
    </xf>
    <xf numFmtId="0" fontId="10" fillId="0" borderId="0" xfId="0" applyFont="1" applyFill="1" applyBorder="1" applyAlignment="1" applyProtection="1">
      <alignment horizontal="center" vertical="center" wrapText="1"/>
    </xf>
    <xf numFmtId="0" fontId="6" fillId="6" borderId="9" xfId="0" applyFont="1" applyFill="1" applyBorder="1" applyAlignment="1" applyProtection="1">
      <alignment vertical="center" wrapText="1"/>
      <protection locked="0"/>
    </xf>
    <xf numFmtId="0" fontId="6" fillId="6" borderId="8" xfId="0" applyNumberFormat="1" applyFont="1" applyFill="1" applyBorder="1" applyAlignment="1" applyProtection="1">
      <alignment horizontal="center" vertical="center" wrapText="1"/>
      <protection locked="0"/>
    </xf>
    <xf numFmtId="0" fontId="6" fillId="6" borderId="9" xfId="0" applyNumberFormat="1" applyFont="1" applyFill="1" applyBorder="1" applyAlignment="1" applyProtection="1">
      <alignment vertical="center" wrapText="1"/>
      <protection locked="0"/>
    </xf>
    <xf numFmtId="0" fontId="14" fillId="6" borderId="9" xfId="0" applyFont="1" applyFill="1" applyBorder="1" applyAlignment="1" applyProtection="1">
      <alignment vertical="center" wrapText="1"/>
      <protection locked="0"/>
    </xf>
    <xf numFmtId="0" fontId="14" fillId="6" borderId="35" xfId="0" applyFont="1" applyFill="1" applyBorder="1" applyAlignment="1" applyProtection="1">
      <alignment vertical="center" wrapText="1"/>
    </xf>
    <xf numFmtId="0" fontId="14" fillId="6" borderId="10" xfId="0" applyFont="1" applyFill="1" applyBorder="1" applyAlignment="1" applyProtection="1">
      <alignment vertical="center" wrapText="1"/>
    </xf>
    <xf numFmtId="0" fontId="14" fillId="6" borderId="9" xfId="0" applyFont="1" applyFill="1" applyBorder="1" applyAlignment="1" applyProtection="1">
      <alignment vertical="center" wrapText="1"/>
    </xf>
    <xf numFmtId="0" fontId="14" fillId="6" borderId="8" xfId="0" applyFont="1" applyFill="1" applyBorder="1" applyAlignment="1" applyProtection="1">
      <alignment vertical="center" wrapText="1"/>
      <protection locked="0"/>
    </xf>
    <xf numFmtId="0" fontId="1" fillId="0" borderId="0" xfId="0" applyFont="1" applyBorder="1" applyAlignment="1" applyProtection="1">
      <alignment horizontal="center" vertical="center"/>
    </xf>
    <xf numFmtId="0" fontId="0" fillId="0" borderId="0" xfId="0" applyBorder="1" applyAlignment="1" applyProtection="1">
      <alignment horizontal="center" vertical="center" wrapText="1"/>
    </xf>
    <xf numFmtId="0" fontId="0" fillId="0" borderId="0" xfId="0" applyAlignment="1" applyProtection="1">
      <alignment horizontal="center" vertical="center" wrapText="1"/>
    </xf>
    <xf numFmtId="0" fontId="14" fillId="6" borderId="8" xfId="0" applyFont="1" applyFill="1" applyBorder="1" applyAlignment="1" applyProtection="1">
      <alignment horizontal="center" vertical="center" wrapText="1"/>
      <protection locked="0"/>
    </xf>
    <xf numFmtId="0" fontId="10" fillId="0" borderId="0" xfId="0" applyFont="1" applyFill="1" applyBorder="1" applyAlignment="1" applyProtection="1">
      <alignment horizontal="center" vertical="center" wrapText="1"/>
    </xf>
    <xf numFmtId="0" fontId="9" fillId="0" borderId="0" xfId="0" applyFont="1" applyFill="1" applyBorder="1" applyAlignment="1" applyProtection="1">
      <alignment horizontal="center" vertical="top" wrapText="1"/>
    </xf>
    <xf numFmtId="0" fontId="9" fillId="17" borderId="72" xfId="0" applyFont="1" applyFill="1" applyBorder="1" applyAlignment="1" applyProtection="1">
      <alignment horizontal="center" vertical="center" wrapText="1"/>
    </xf>
    <xf numFmtId="0" fontId="9" fillId="17" borderId="74" xfId="0" applyFont="1" applyFill="1" applyBorder="1" applyAlignment="1" applyProtection="1">
      <alignment horizontal="center" vertical="center" wrapText="1"/>
    </xf>
    <xf numFmtId="0" fontId="3" fillId="0" borderId="46" xfId="0" applyFont="1" applyBorder="1" applyAlignment="1" applyProtection="1">
      <alignment horizontal="center" vertical="center" wrapText="1"/>
    </xf>
    <xf numFmtId="0" fontId="30" fillId="0" borderId="24" xfId="0" applyFont="1" applyBorder="1" applyAlignment="1" applyProtection="1">
      <alignment horizontal="center" wrapText="1"/>
    </xf>
    <xf numFmtId="0" fontId="30" fillId="0" borderId="13" xfId="0" applyFont="1" applyBorder="1" applyAlignment="1" applyProtection="1">
      <alignment horizontal="center" wrapText="1"/>
    </xf>
    <xf numFmtId="14" fontId="14" fillId="0" borderId="8" xfId="0" applyNumberFormat="1" applyFont="1" applyFill="1" applyBorder="1" applyAlignment="1" applyProtection="1">
      <alignment horizontal="left" vertical="center" wrapText="1"/>
      <protection locked="0"/>
    </xf>
    <xf numFmtId="14" fontId="14" fillId="6" borderId="34" xfId="0" applyNumberFormat="1" applyFont="1" applyFill="1" applyBorder="1" applyAlignment="1" applyProtection="1">
      <alignment vertical="center" wrapText="1"/>
      <protection locked="0"/>
    </xf>
    <xf numFmtId="14" fontId="6" fillId="6" borderId="34" xfId="0" applyNumberFormat="1" applyFont="1" applyFill="1" applyBorder="1" applyAlignment="1" applyProtection="1">
      <alignment horizontal="center" vertical="center" wrapText="1"/>
      <protection locked="0"/>
    </xf>
    <xf numFmtId="14" fontId="14" fillId="6" borderId="12" xfId="0" applyNumberFormat="1" applyFont="1" applyFill="1" applyBorder="1" applyAlignment="1" applyProtection="1">
      <alignment vertical="center" wrapText="1"/>
      <protection locked="0"/>
    </xf>
    <xf numFmtId="14" fontId="6" fillId="6" borderId="12" xfId="0" applyNumberFormat="1" applyFont="1" applyFill="1" applyBorder="1" applyAlignment="1" applyProtection="1">
      <alignment horizontal="center" vertical="center" wrapText="1"/>
      <protection locked="0"/>
    </xf>
    <xf numFmtId="14" fontId="14" fillId="6" borderId="12" xfId="0" applyNumberFormat="1" applyFont="1" applyFill="1" applyBorder="1" applyAlignment="1" applyProtection="1">
      <alignment horizontal="justify" vertical="center" wrapText="1"/>
      <protection locked="0"/>
    </xf>
    <xf numFmtId="14" fontId="14" fillId="6" borderId="8" xfId="0" applyNumberFormat="1" applyFont="1" applyFill="1" applyBorder="1" applyAlignment="1" applyProtection="1">
      <alignment horizontal="center" wrapText="1"/>
      <protection locked="0"/>
    </xf>
    <xf numFmtId="14" fontId="6" fillId="6" borderId="8" xfId="0" applyNumberFormat="1" applyFont="1" applyFill="1" applyBorder="1" applyAlignment="1" applyProtection="1">
      <alignment horizontal="center" vertical="center" wrapText="1"/>
      <protection locked="0"/>
    </xf>
    <xf numFmtId="14" fontId="14" fillId="6" borderId="8" xfId="0" applyNumberFormat="1" applyFont="1" applyFill="1" applyBorder="1" applyAlignment="1" applyProtection="1">
      <alignment horizontal="justify" vertical="center" wrapText="1"/>
      <protection locked="0"/>
    </xf>
    <xf numFmtId="14" fontId="14" fillId="6" borderId="8" xfId="0" applyNumberFormat="1" applyFont="1" applyFill="1" applyBorder="1" applyAlignment="1" applyProtection="1">
      <alignment vertical="top" wrapText="1"/>
      <protection locked="0"/>
    </xf>
    <xf numFmtId="14" fontId="14" fillId="6" borderId="9" xfId="0" applyNumberFormat="1" applyFont="1" applyFill="1" applyBorder="1" applyAlignment="1" applyProtection="1">
      <alignment horizontal="justify" vertical="top" wrapText="1"/>
      <protection locked="0"/>
    </xf>
    <xf numFmtId="0" fontId="6" fillId="6" borderId="9" xfId="0" applyNumberFormat="1" applyFont="1" applyFill="1" applyBorder="1" applyAlignment="1" applyProtection="1">
      <alignment horizontal="center" vertical="center" wrapText="1"/>
      <protection locked="0"/>
    </xf>
    <xf numFmtId="14" fontId="14" fillId="6" borderId="35" xfId="0" applyNumberFormat="1" applyFont="1" applyFill="1" applyBorder="1" applyAlignment="1" applyProtection="1">
      <alignment vertical="center" wrapText="1"/>
      <protection locked="0"/>
    </xf>
    <xf numFmtId="14" fontId="14" fillId="6" borderId="8" xfId="0" applyNumberFormat="1" applyFont="1" applyFill="1" applyBorder="1" applyAlignment="1" applyProtection="1">
      <alignment horizontal="left" vertical="center" wrapText="1"/>
      <protection locked="0"/>
    </xf>
    <xf numFmtId="0" fontId="6" fillId="6" borderId="8" xfId="0" applyFont="1" applyFill="1" applyBorder="1" applyAlignment="1" applyProtection="1">
      <alignment horizontal="center" vertical="center" wrapText="1"/>
      <protection locked="0"/>
    </xf>
    <xf numFmtId="14" fontId="14" fillId="6" borderId="8" xfId="0" applyNumberFormat="1" applyFont="1" applyFill="1" applyBorder="1" applyAlignment="1" applyProtection="1">
      <alignment vertical="center" wrapText="1"/>
      <protection locked="0"/>
    </xf>
    <xf numFmtId="0" fontId="14" fillId="6" borderId="35" xfId="0" applyFont="1" applyFill="1" applyBorder="1" applyAlignment="1" applyProtection="1">
      <alignment horizontal="center" vertical="center" wrapText="1"/>
      <protection locked="0"/>
    </xf>
    <xf numFmtId="0" fontId="32" fillId="6" borderId="12" xfId="0" applyFont="1" applyFill="1" applyBorder="1" applyAlignment="1" applyProtection="1">
      <alignment horizontal="left" vertical="center" wrapText="1"/>
      <protection locked="0"/>
    </xf>
    <xf numFmtId="14" fontId="14" fillId="6" borderId="12" xfId="0" applyNumberFormat="1" applyFont="1" applyFill="1" applyBorder="1" applyAlignment="1" applyProtection="1">
      <alignment horizontal="center" vertical="center" wrapText="1"/>
    </xf>
    <xf numFmtId="0" fontId="32" fillId="6" borderId="12" xfId="0" applyFont="1" applyFill="1" applyBorder="1" applyAlignment="1" applyProtection="1">
      <alignment horizontal="left" vertical="top" wrapText="1"/>
      <protection locked="0"/>
    </xf>
    <xf numFmtId="14" fontId="14" fillId="6" borderId="25" xfId="0" applyNumberFormat="1" applyFont="1" applyFill="1" applyBorder="1" applyAlignment="1" applyProtection="1">
      <alignment horizontal="justify" vertical="center" wrapText="1"/>
    </xf>
    <xf numFmtId="14" fontId="14" fillId="6" borderId="8" xfId="0" applyNumberFormat="1" applyFont="1" applyFill="1" applyBorder="1" applyAlignment="1" applyProtection="1">
      <alignment horizontal="justify" vertical="center" wrapText="1"/>
    </xf>
    <xf numFmtId="0" fontId="14" fillId="6" borderId="8" xfId="0" applyNumberFormat="1" applyFont="1" applyFill="1" applyBorder="1" applyAlignment="1" applyProtection="1">
      <alignment horizontal="justify" vertical="center" wrapText="1"/>
      <protection locked="0"/>
    </xf>
    <xf numFmtId="0" fontId="6" fillId="6" borderId="9" xfId="0" applyFont="1" applyFill="1" applyBorder="1" applyAlignment="1" applyProtection="1">
      <alignment horizontal="center" vertical="center" wrapText="1"/>
      <protection locked="0"/>
    </xf>
    <xf numFmtId="14" fontId="14" fillId="6" borderId="8" xfId="0" applyNumberFormat="1" applyFont="1" applyFill="1" applyBorder="1" applyAlignment="1" applyProtection="1">
      <alignment horizontal="justify" vertical="center"/>
    </xf>
    <xf numFmtId="0" fontId="8" fillId="6" borderId="25" xfId="0" applyFont="1" applyFill="1" applyBorder="1" applyAlignment="1" applyProtection="1">
      <alignment horizontal="justify" vertical="top" wrapText="1"/>
      <protection locked="0"/>
    </xf>
    <xf numFmtId="0" fontId="14" fillId="6" borderId="25" xfId="0" applyFont="1" applyFill="1" applyBorder="1" applyAlignment="1" applyProtection="1">
      <alignment horizontal="justify" vertical="top" wrapText="1"/>
      <protection locked="0"/>
    </xf>
    <xf numFmtId="0" fontId="8" fillId="6" borderId="25" xfId="0" applyFont="1" applyFill="1" applyBorder="1" applyAlignment="1" applyProtection="1">
      <alignment vertical="top" wrapText="1"/>
      <protection locked="0"/>
    </xf>
    <xf numFmtId="0" fontId="8" fillId="27" borderId="25" xfId="0" applyFont="1" applyFill="1" applyBorder="1" applyAlignment="1" applyProtection="1">
      <alignment horizontal="justify" vertical="top" wrapText="1"/>
      <protection locked="0"/>
    </xf>
    <xf numFmtId="0" fontId="42" fillId="0" borderId="0" xfId="0" applyFont="1" applyAlignment="1">
      <alignment vertical="top" wrapText="1"/>
    </xf>
    <xf numFmtId="0" fontId="43" fillId="0" borderId="0" xfId="0" applyFont="1"/>
    <xf numFmtId="0" fontId="3" fillId="0" borderId="0" xfId="0" applyFont="1" applyAlignment="1">
      <alignment vertical="top" wrapText="1"/>
    </xf>
    <xf numFmtId="0" fontId="2" fillId="0" borderId="0" xfId="0" applyFont="1" applyAlignment="1">
      <alignment vertical="top" wrapText="1"/>
    </xf>
    <xf numFmtId="0" fontId="42" fillId="0" borderId="0" xfId="0" applyFont="1" applyAlignment="1">
      <alignment horizontal="left" vertical="top" wrapText="1"/>
    </xf>
    <xf numFmtId="0" fontId="43" fillId="0" borderId="0" xfId="0" applyFont="1" applyAlignment="1">
      <alignment horizontal="left"/>
    </xf>
    <xf numFmtId="0" fontId="3" fillId="0" borderId="0" xfId="0" applyFont="1" applyAlignment="1">
      <alignment horizontal="left" vertical="top" wrapText="1"/>
    </xf>
    <xf numFmtId="0" fontId="2" fillId="0" borderId="0" xfId="0" applyFont="1" applyAlignment="1">
      <alignment horizontal="left" vertical="top" wrapText="1"/>
    </xf>
    <xf numFmtId="0" fontId="39" fillId="6" borderId="12" xfId="0" applyFont="1" applyFill="1" applyBorder="1" applyAlignment="1" applyProtection="1">
      <alignment horizontal="left" vertical="top" wrapText="1"/>
      <protection locked="0"/>
    </xf>
    <xf numFmtId="14" fontId="14" fillId="6" borderId="35" xfId="0" applyNumberFormat="1" applyFont="1" applyFill="1" applyBorder="1" applyAlignment="1" applyProtection="1">
      <alignment vertical="top" wrapText="1"/>
      <protection locked="0"/>
    </xf>
    <xf numFmtId="14" fontId="14" fillId="6" borderId="35" xfId="0" applyNumberFormat="1" applyFont="1" applyFill="1" applyBorder="1" applyAlignment="1" applyProtection="1">
      <alignment horizontal="justify" vertical="top" wrapText="1"/>
      <protection locked="0"/>
    </xf>
    <xf numFmtId="0" fontId="16" fillId="0" borderId="0" xfId="0" applyFont="1" applyBorder="1" applyAlignment="1">
      <alignment horizontal="center" vertical="center"/>
    </xf>
    <xf numFmtId="0" fontId="9" fillId="2" borderId="32" xfId="0" applyFont="1" applyFill="1" applyBorder="1" applyAlignment="1">
      <alignment horizontal="center" vertical="center" wrapText="1"/>
    </xf>
    <xf numFmtId="0" fontId="9" fillId="2" borderId="29" xfId="0" applyFont="1" applyFill="1" applyBorder="1" applyAlignment="1">
      <alignment horizontal="center" vertical="center" wrapText="1"/>
    </xf>
    <xf numFmtId="0" fontId="9" fillId="2" borderId="30" xfId="0" applyFont="1" applyFill="1" applyBorder="1" applyAlignment="1">
      <alignment horizontal="center" vertical="center" wrapText="1"/>
    </xf>
    <xf numFmtId="0" fontId="9" fillId="0" borderId="4" xfId="0" applyFont="1" applyBorder="1" applyAlignment="1">
      <alignment horizontal="center" vertical="center" wrapText="1"/>
    </xf>
    <xf numFmtId="0" fontId="9" fillId="0" borderId="8" xfId="0" applyFont="1" applyBorder="1" applyAlignment="1">
      <alignment horizontal="center" vertical="center" wrapText="1"/>
    </xf>
    <xf numFmtId="0" fontId="9" fillId="0" borderId="8" xfId="0" applyFont="1" applyBorder="1" applyAlignment="1">
      <alignment horizontal="center" vertical="top" wrapText="1"/>
    </xf>
    <xf numFmtId="0" fontId="9" fillId="0" borderId="11" xfId="0" applyFont="1" applyBorder="1" applyAlignment="1">
      <alignment horizontal="center" vertical="top" wrapText="1"/>
    </xf>
    <xf numFmtId="0" fontId="16" fillId="0" borderId="0" xfId="0" applyFont="1" applyBorder="1" applyAlignment="1">
      <alignment horizontal="left" vertical="center"/>
    </xf>
    <xf numFmtId="0" fontId="7" fillId="0" borderId="8" xfId="0" applyFont="1" applyBorder="1" applyAlignment="1">
      <alignment horizontal="center" vertical="center" wrapText="1"/>
    </xf>
    <xf numFmtId="0" fontId="9" fillId="0" borderId="8" xfId="0" applyFont="1" applyBorder="1" applyAlignment="1">
      <alignment horizontal="left" vertical="center" wrapText="1"/>
    </xf>
    <xf numFmtId="0" fontId="9" fillId="2" borderId="1" xfId="0" applyFont="1" applyFill="1" applyBorder="1" applyAlignment="1">
      <alignment horizontal="center" vertical="center" wrapText="1"/>
    </xf>
    <xf numFmtId="0" fontId="9" fillId="2" borderId="2" xfId="0" applyFont="1" applyFill="1" applyBorder="1" applyAlignment="1">
      <alignment horizontal="center" vertical="center" wrapText="1"/>
    </xf>
    <xf numFmtId="0" fontId="9" fillId="2" borderId="14" xfId="0" applyFont="1" applyFill="1" applyBorder="1" applyAlignment="1">
      <alignment horizontal="center" vertical="center" wrapText="1"/>
    </xf>
    <xf numFmtId="0" fontId="20" fillId="0" borderId="0" xfId="0" applyFont="1" applyAlignment="1">
      <alignment horizontal="center"/>
    </xf>
    <xf numFmtId="0" fontId="10" fillId="0" borderId="8" xfId="0" applyFont="1" applyFill="1" applyBorder="1" applyAlignment="1">
      <alignment horizontal="left" wrapText="1"/>
    </xf>
    <xf numFmtId="0" fontId="10" fillId="0" borderId="11" xfId="0" applyFont="1" applyFill="1" applyBorder="1" applyAlignment="1">
      <alignment horizontal="left" wrapText="1"/>
    </xf>
    <xf numFmtId="0" fontId="6" fillId="0" borderId="0" xfId="0" applyFont="1" applyBorder="1" applyAlignment="1">
      <alignment horizontal="center"/>
    </xf>
    <xf numFmtId="0" fontId="10" fillId="0" borderId="8" xfId="0" applyFont="1" applyFill="1" applyBorder="1" applyAlignment="1">
      <alignment horizontal="left" vertical="center" wrapText="1"/>
    </xf>
    <xf numFmtId="0" fontId="10" fillId="0" borderId="11" xfId="0" applyFont="1" applyFill="1" applyBorder="1" applyAlignment="1">
      <alignment horizontal="left" vertical="center" wrapText="1"/>
    </xf>
    <xf numFmtId="0" fontId="10" fillId="0" borderId="16" xfId="0" applyFont="1" applyFill="1" applyBorder="1" applyAlignment="1">
      <alignment horizontal="left" wrapText="1"/>
    </xf>
    <xf numFmtId="0" fontId="10" fillId="0" borderId="22" xfId="0" applyFont="1" applyFill="1" applyBorder="1" applyAlignment="1">
      <alignment horizontal="left" wrapText="1"/>
    </xf>
    <xf numFmtId="0" fontId="7" fillId="0" borderId="28" xfId="0" applyFont="1" applyBorder="1" applyAlignment="1">
      <alignment horizontal="center" vertical="center"/>
    </xf>
    <xf numFmtId="0" fontId="7" fillId="0" borderId="29" xfId="0" applyFont="1" applyBorder="1" applyAlignment="1">
      <alignment horizontal="center" vertical="center"/>
    </xf>
    <xf numFmtId="0" fontId="7" fillId="0" borderId="30" xfId="0" applyFont="1" applyBorder="1" applyAlignment="1">
      <alignment horizontal="center" vertical="center"/>
    </xf>
    <xf numFmtId="0" fontId="7" fillId="0" borderId="0" xfId="0" applyFont="1" applyBorder="1" applyAlignment="1">
      <alignment horizontal="left" vertical="center" wrapText="1"/>
    </xf>
    <xf numFmtId="0" fontId="9" fillId="0" borderId="8" xfId="0" applyFont="1" applyFill="1" applyBorder="1" applyAlignment="1">
      <alignment horizontal="center" wrapText="1"/>
    </xf>
    <xf numFmtId="0" fontId="9" fillId="0" borderId="11" xfId="0" applyFont="1" applyFill="1" applyBorder="1" applyAlignment="1">
      <alignment horizontal="center" wrapText="1"/>
    </xf>
    <xf numFmtId="0" fontId="10" fillId="0" borderId="16" xfId="0" applyFont="1" applyBorder="1" applyAlignment="1">
      <alignment horizontal="center" vertical="center" wrapText="1"/>
    </xf>
    <xf numFmtId="0" fontId="10" fillId="0" borderId="8" xfId="0" applyFont="1" applyBorder="1" applyAlignment="1">
      <alignment horizontal="center" vertical="center" wrapText="1"/>
    </xf>
    <xf numFmtId="0" fontId="10" fillId="0" borderId="22" xfId="0" applyFont="1" applyBorder="1" applyAlignment="1">
      <alignment horizontal="center" vertical="center" wrapText="1"/>
    </xf>
    <xf numFmtId="0" fontId="8" fillId="2" borderId="31" xfId="0" applyFont="1" applyFill="1" applyBorder="1" applyAlignment="1">
      <alignment horizontal="center" vertical="center" wrapText="1"/>
    </xf>
    <xf numFmtId="0" fontId="8" fillId="2" borderId="26" xfId="0" applyFont="1" applyFill="1" applyBorder="1" applyAlignment="1">
      <alignment horizontal="center" vertical="center" wrapText="1"/>
    </xf>
    <xf numFmtId="0" fontId="8" fillId="0" borderId="0" xfId="0" applyNumberFormat="1" applyFont="1" applyBorder="1" applyAlignment="1">
      <alignment horizontal="center" vertical="center" wrapText="1"/>
    </xf>
    <xf numFmtId="0" fontId="10" fillId="0" borderId="11" xfId="0" applyFont="1" applyBorder="1" applyAlignment="1">
      <alignment horizontal="center" vertical="center" wrapText="1"/>
    </xf>
    <xf numFmtId="0" fontId="7" fillId="0" borderId="0" xfId="0" applyNumberFormat="1" applyFont="1" applyBorder="1" applyAlignment="1">
      <alignment horizontal="center" vertical="center" wrapText="1"/>
    </xf>
    <xf numFmtId="0" fontId="14" fillId="0" borderId="0" xfId="0" applyFont="1" applyBorder="1" applyAlignment="1">
      <alignment horizontal="center" vertical="center"/>
    </xf>
    <xf numFmtId="0" fontId="7" fillId="0" borderId="0" xfId="0" applyFont="1" applyBorder="1" applyAlignment="1" applyProtection="1">
      <alignment horizontal="center"/>
    </xf>
    <xf numFmtId="0" fontId="12" fillId="2" borderId="47" xfId="0" applyFont="1" applyFill="1" applyBorder="1" applyAlignment="1" applyProtection="1">
      <alignment horizontal="center" vertical="center" wrapText="1"/>
    </xf>
    <xf numFmtId="0" fontId="12" fillId="2" borderId="8" xfId="0" applyFont="1" applyFill="1" applyBorder="1" applyAlignment="1" applyProtection="1">
      <alignment horizontal="center" vertical="center" wrapText="1"/>
    </xf>
    <xf numFmtId="0" fontId="12" fillId="2" borderId="16" xfId="0" applyFont="1" applyFill="1" applyBorder="1" applyAlignment="1" applyProtection="1">
      <alignment horizontal="center" vertical="center" wrapText="1"/>
    </xf>
    <xf numFmtId="0" fontId="4" fillId="2" borderId="47" xfId="0" applyFont="1" applyFill="1" applyBorder="1" applyAlignment="1" applyProtection="1">
      <alignment horizontal="center" vertical="center" wrapText="1"/>
    </xf>
    <xf numFmtId="0" fontId="4" fillId="2" borderId="8" xfId="0" applyFont="1" applyFill="1" applyBorder="1" applyAlignment="1" applyProtection="1">
      <alignment horizontal="center" vertical="center" wrapText="1"/>
    </xf>
    <xf numFmtId="0" fontId="9" fillId="16" borderId="25" xfId="0" applyFont="1" applyFill="1" applyBorder="1" applyAlignment="1" applyProtection="1">
      <alignment horizontal="center" vertical="center" wrapText="1" shrinkToFit="1"/>
    </xf>
    <xf numFmtId="0" fontId="9" fillId="16" borderId="16" xfId="0" applyFont="1" applyFill="1" applyBorder="1" applyAlignment="1" applyProtection="1">
      <alignment horizontal="center" vertical="center" wrapText="1" shrinkToFit="1"/>
    </xf>
    <xf numFmtId="0" fontId="9" fillId="16" borderId="25" xfId="0" applyFont="1" applyFill="1" applyBorder="1" applyAlignment="1" applyProtection="1">
      <alignment horizontal="center" vertical="center" wrapText="1"/>
    </xf>
    <xf numFmtId="0" fontId="9" fillId="2" borderId="16" xfId="0" applyFont="1" applyFill="1" applyBorder="1" applyAlignment="1" applyProtection="1">
      <alignment horizontal="center" vertical="center" wrapText="1"/>
    </xf>
    <xf numFmtId="0" fontId="3" fillId="0" borderId="1" xfId="0" applyFont="1" applyBorder="1" applyAlignment="1" applyProtection="1">
      <alignment horizontal="center" vertical="center" wrapText="1"/>
    </xf>
    <xf numFmtId="0" fontId="3" fillId="0" borderId="2" xfId="0" applyFont="1" applyBorder="1" applyAlignment="1" applyProtection="1">
      <alignment horizontal="center" vertical="center" wrapText="1"/>
    </xf>
    <xf numFmtId="0" fontId="3" fillId="0" borderId="46" xfId="0" applyFont="1" applyBorder="1" applyAlignment="1" applyProtection="1">
      <alignment horizontal="center" vertical="center" wrapText="1"/>
    </xf>
    <xf numFmtId="0" fontId="30" fillId="0" borderId="3" xfId="0" applyFont="1" applyBorder="1" applyAlignment="1" applyProtection="1">
      <alignment horizontal="center" wrapText="1"/>
    </xf>
    <xf numFmtId="0" fontId="30" fillId="0" borderId="0" xfId="0" applyFont="1" applyBorder="1" applyAlignment="1" applyProtection="1">
      <alignment horizontal="center" wrapText="1"/>
    </xf>
    <xf numFmtId="0" fontId="30" fillId="0" borderId="24" xfId="0" applyFont="1" applyBorder="1" applyAlignment="1" applyProtection="1">
      <alignment horizontal="center" wrapText="1"/>
    </xf>
    <xf numFmtId="0" fontId="30" fillId="0" borderId="18" xfId="0" applyFont="1" applyBorder="1" applyAlignment="1" applyProtection="1">
      <alignment horizontal="center" wrapText="1"/>
    </xf>
    <xf numFmtId="0" fontId="30" fillId="0" borderId="13" xfId="0" applyFont="1" applyBorder="1" applyAlignment="1" applyProtection="1">
      <alignment horizontal="center" wrapText="1"/>
    </xf>
    <xf numFmtId="0" fontId="30" fillId="0" borderId="45" xfId="0" applyFont="1" applyBorder="1" applyAlignment="1" applyProtection="1">
      <alignment horizontal="center" wrapText="1"/>
    </xf>
    <xf numFmtId="0" fontId="0" fillId="0" borderId="1" xfId="0" applyBorder="1" applyAlignment="1">
      <alignment horizontal="center" vertical="top" wrapText="1"/>
    </xf>
    <xf numFmtId="0" fontId="0" fillId="0" borderId="2" xfId="0" applyBorder="1" applyAlignment="1">
      <alignment horizontal="center" vertical="top" wrapText="1"/>
    </xf>
    <xf numFmtId="0" fontId="0" fillId="0" borderId="14" xfId="0" applyBorder="1" applyAlignment="1">
      <alignment horizontal="center" vertical="top" wrapText="1"/>
    </xf>
    <xf numFmtId="0" fontId="0" fillId="0" borderId="3" xfId="0" applyBorder="1" applyAlignment="1">
      <alignment horizontal="center" vertical="top" wrapText="1"/>
    </xf>
    <xf numFmtId="0" fontId="0" fillId="0" borderId="0" xfId="0" applyBorder="1" applyAlignment="1">
      <alignment horizontal="center" vertical="top" wrapText="1"/>
    </xf>
    <xf numFmtId="0" fontId="0" fillId="0" borderId="15" xfId="0" applyBorder="1" applyAlignment="1">
      <alignment horizontal="center" vertical="top" wrapText="1"/>
    </xf>
    <xf numFmtId="0" fontId="0" fillId="0" borderId="18" xfId="0" applyBorder="1" applyAlignment="1">
      <alignment horizontal="center" vertical="top" wrapText="1"/>
    </xf>
    <xf numFmtId="0" fontId="0" fillId="0" borderId="13" xfId="0" applyBorder="1" applyAlignment="1">
      <alignment horizontal="center" vertical="top" wrapText="1"/>
    </xf>
    <xf numFmtId="0" fontId="0" fillId="0" borderId="33" xfId="0" applyBorder="1" applyAlignment="1">
      <alignment horizontal="center" vertical="top" wrapText="1"/>
    </xf>
    <xf numFmtId="0" fontId="22" fillId="9" borderId="1" xfId="0" applyFont="1" applyFill="1" applyBorder="1" applyAlignment="1">
      <alignment horizontal="center" vertical="center" wrapText="1"/>
    </xf>
    <xf numFmtId="0" fontId="22" fillId="9" borderId="14" xfId="0" applyFont="1" applyFill="1" applyBorder="1" applyAlignment="1">
      <alignment horizontal="center" vertical="center" wrapText="1"/>
    </xf>
    <xf numFmtId="0" fontId="22" fillId="9" borderId="3" xfId="0" applyFont="1" applyFill="1" applyBorder="1" applyAlignment="1">
      <alignment horizontal="center" vertical="center" wrapText="1"/>
    </xf>
    <xf numFmtId="0" fontId="22" fillId="9" borderId="15" xfId="0" applyFont="1" applyFill="1" applyBorder="1" applyAlignment="1">
      <alignment horizontal="center" vertical="center" wrapText="1"/>
    </xf>
    <xf numFmtId="0" fontId="14" fillId="0" borderId="12" xfId="0" applyFont="1" applyBorder="1" applyAlignment="1" applyProtection="1">
      <alignment horizontal="left" vertical="center" wrapText="1"/>
      <protection locked="0"/>
    </xf>
    <xf numFmtId="0" fontId="14" fillId="0" borderId="9" xfId="0" applyFont="1" applyBorder="1" applyAlignment="1" applyProtection="1">
      <alignment horizontal="left" vertical="center" wrapText="1"/>
      <protection locked="0"/>
    </xf>
    <xf numFmtId="0" fontId="14" fillId="0" borderId="12" xfId="0" applyFont="1" applyBorder="1" applyAlignment="1" applyProtection="1">
      <alignment horizontal="justify" vertical="center" wrapText="1"/>
      <protection locked="0"/>
    </xf>
    <xf numFmtId="0" fontId="14" fillId="0" borderId="9" xfId="0" applyFont="1" applyBorder="1" applyAlignment="1" applyProtection="1">
      <alignment horizontal="justify" vertical="center" wrapText="1"/>
      <protection locked="0"/>
    </xf>
    <xf numFmtId="0" fontId="9" fillId="16" borderId="16" xfId="0" applyFont="1" applyFill="1" applyBorder="1" applyAlignment="1" applyProtection="1">
      <alignment horizontal="center" vertical="center" wrapText="1"/>
    </xf>
    <xf numFmtId="0" fontId="9" fillId="16" borderId="34" xfId="0" applyFont="1" applyFill="1" applyBorder="1" applyAlignment="1" applyProtection="1">
      <alignment horizontal="center" vertical="center" wrapText="1"/>
    </xf>
    <xf numFmtId="0" fontId="9" fillId="16" borderId="35" xfId="0" applyFont="1" applyFill="1" applyBorder="1" applyAlignment="1" applyProtection="1">
      <alignment horizontal="center" vertical="center" wrapText="1"/>
    </xf>
    <xf numFmtId="0" fontId="3" fillId="0" borderId="51" xfId="0" applyFont="1" applyFill="1" applyBorder="1" applyAlignment="1" applyProtection="1">
      <alignment horizontal="center" vertical="center" wrapText="1"/>
    </xf>
    <xf numFmtId="0" fontId="3" fillId="0" borderId="52" xfId="0" applyFont="1" applyFill="1" applyBorder="1" applyAlignment="1" applyProtection="1">
      <alignment horizontal="center" vertical="center" wrapText="1"/>
    </xf>
    <xf numFmtId="0" fontId="3" fillId="0" borderId="53" xfId="0" applyFont="1" applyFill="1" applyBorder="1" applyAlignment="1" applyProtection="1">
      <alignment horizontal="center" vertical="center" wrapText="1"/>
    </xf>
    <xf numFmtId="0" fontId="9" fillId="16" borderId="23" xfId="0" applyFont="1" applyFill="1" applyBorder="1" applyAlignment="1" applyProtection="1">
      <alignment horizontal="center" vertical="center" wrapText="1"/>
    </xf>
    <xf numFmtId="0" fontId="9" fillId="16" borderId="54" xfId="0" applyFont="1" applyFill="1" applyBorder="1" applyAlignment="1" applyProtection="1">
      <alignment horizontal="center" vertical="center" wrapText="1"/>
    </xf>
    <xf numFmtId="0" fontId="4" fillId="17" borderId="55" xfId="0" applyFont="1" applyFill="1" applyBorder="1" applyAlignment="1" applyProtection="1">
      <alignment horizontal="center" vertical="center" wrapText="1"/>
    </xf>
    <xf numFmtId="0" fontId="4" fillId="17" borderId="56" xfId="0" applyFont="1" applyFill="1" applyBorder="1" applyAlignment="1" applyProtection="1">
      <alignment horizontal="center" vertical="center" wrapText="1"/>
    </xf>
    <xf numFmtId="0" fontId="4" fillId="17" borderId="57" xfId="0" applyFont="1" applyFill="1" applyBorder="1" applyAlignment="1" applyProtection="1">
      <alignment horizontal="center" vertical="center" wrapText="1"/>
    </xf>
    <xf numFmtId="0" fontId="9" fillId="17" borderId="58" xfId="0" applyFont="1" applyFill="1" applyBorder="1" applyAlignment="1" applyProtection="1">
      <alignment horizontal="center" vertical="center" wrapText="1"/>
    </xf>
    <xf numFmtId="0" fontId="9" fillId="17" borderId="41" xfId="0" applyFont="1" applyFill="1" applyBorder="1" applyAlignment="1" applyProtection="1">
      <alignment horizontal="center" vertical="center" wrapText="1"/>
    </xf>
    <xf numFmtId="0" fontId="9" fillId="17" borderId="56" xfId="0" applyFont="1" applyFill="1" applyBorder="1" applyAlignment="1" applyProtection="1">
      <alignment horizontal="center" vertical="center" wrapText="1"/>
    </xf>
    <xf numFmtId="0" fontId="9" fillId="17" borderId="42" xfId="0" applyFont="1" applyFill="1" applyBorder="1" applyAlignment="1" applyProtection="1">
      <alignment horizontal="center" vertical="center" wrapText="1"/>
    </xf>
    <xf numFmtId="0" fontId="9" fillId="17" borderId="57" xfId="0" applyFont="1" applyFill="1" applyBorder="1" applyAlignment="1" applyProtection="1">
      <alignment horizontal="center" vertical="center" wrapText="1"/>
    </xf>
    <xf numFmtId="0" fontId="9" fillId="17" borderId="43" xfId="0" applyFont="1" applyFill="1" applyBorder="1" applyAlignment="1" applyProtection="1">
      <alignment horizontal="center" vertical="center" wrapText="1"/>
    </xf>
    <xf numFmtId="0" fontId="14" fillId="0" borderId="34" xfId="0" applyFont="1" applyBorder="1" applyAlignment="1" applyProtection="1">
      <alignment horizontal="center" vertical="center" wrapText="1"/>
      <protection locked="0"/>
    </xf>
    <xf numFmtId="0" fontId="14" fillId="0" borderId="36" xfId="0" applyFont="1" applyBorder="1" applyAlignment="1" applyProtection="1">
      <alignment horizontal="center" vertical="center" wrapText="1"/>
      <protection locked="0"/>
    </xf>
    <xf numFmtId="0" fontId="14" fillId="0" borderId="35" xfId="0" applyFont="1" applyBorder="1" applyAlignment="1" applyProtection="1">
      <alignment horizontal="center" vertical="center" wrapText="1"/>
      <protection locked="0"/>
    </xf>
    <xf numFmtId="0" fontId="9" fillId="17" borderId="71" xfId="0" applyFont="1" applyFill="1" applyBorder="1" applyAlignment="1" applyProtection="1">
      <alignment horizontal="center" vertical="center" wrapText="1"/>
    </xf>
    <xf numFmtId="0" fontId="9" fillId="17" borderId="72" xfId="0" applyFont="1" applyFill="1" applyBorder="1" applyAlignment="1" applyProtection="1">
      <alignment horizontal="center" vertical="center" wrapText="1"/>
    </xf>
    <xf numFmtId="0" fontId="9" fillId="17" borderId="73" xfId="0" applyFont="1" applyFill="1" applyBorder="1" applyAlignment="1" applyProtection="1">
      <alignment horizontal="center" vertical="center" wrapText="1"/>
    </xf>
    <xf numFmtId="0" fontId="9" fillId="17" borderId="74" xfId="0" applyFont="1" applyFill="1" applyBorder="1" applyAlignment="1" applyProtection="1">
      <alignment horizontal="center" vertical="center" wrapText="1"/>
    </xf>
    <xf numFmtId="0" fontId="9" fillId="0" borderId="0" xfId="0" applyFont="1" applyFill="1" applyBorder="1" applyAlignment="1" applyProtection="1">
      <alignment horizontal="center" vertical="center" wrapText="1"/>
    </xf>
    <xf numFmtId="0" fontId="9" fillId="0" borderId="25" xfId="0" applyFont="1" applyBorder="1" applyAlignment="1" applyProtection="1">
      <alignment horizontal="center" vertical="center" wrapText="1"/>
    </xf>
    <xf numFmtId="0" fontId="9" fillId="0" borderId="8" xfId="0" applyFont="1" applyBorder="1" applyAlignment="1" applyProtection="1">
      <alignment horizontal="center" vertical="center" wrapText="1"/>
    </xf>
    <xf numFmtId="0" fontId="14" fillId="0" borderId="8" xfId="0" applyFont="1" applyBorder="1" applyAlignment="1" applyProtection="1">
      <alignment horizontal="left" vertical="center" wrapText="1"/>
      <protection locked="0"/>
    </xf>
    <xf numFmtId="0" fontId="14" fillId="0" borderId="34" xfId="0" applyFont="1" applyBorder="1" applyAlignment="1" applyProtection="1">
      <alignment horizontal="left" vertical="center" wrapText="1"/>
    </xf>
    <xf numFmtId="0" fontId="14" fillId="0" borderId="35" xfId="0" applyFont="1" applyBorder="1" applyAlignment="1" applyProtection="1">
      <alignment horizontal="left" vertical="center" wrapText="1"/>
    </xf>
    <xf numFmtId="0" fontId="14" fillId="0" borderId="21" xfId="0" applyFont="1" applyBorder="1" applyAlignment="1" applyProtection="1">
      <alignment horizontal="left" vertical="center" wrapText="1"/>
    </xf>
    <xf numFmtId="0" fontId="14" fillId="0" borderId="10" xfId="0" applyFont="1" applyBorder="1" applyAlignment="1" applyProtection="1">
      <alignment horizontal="left" vertical="center" wrapText="1"/>
    </xf>
    <xf numFmtId="0" fontId="4" fillId="0" borderId="47" xfId="0" applyFont="1" applyFill="1" applyBorder="1" applyAlignment="1" applyProtection="1">
      <alignment horizontal="center" vertical="center" wrapText="1"/>
    </xf>
    <xf numFmtId="0" fontId="4" fillId="0" borderId="44" xfId="0" applyFont="1" applyFill="1" applyBorder="1" applyAlignment="1" applyProtection="1">
      <alignment horizontal="center" vertical="center" wrapText="1"/>
    </xf>
    <xf numFmtId="0" fontId="30" fillId="0" borderId="8" xfId="0" applyFont="1" applyBorder="1" applyAlignment="1" applyProtection="1">
      <alignment horizontal="center" wrapText="1"/>
    </xf>
    <xf numFmtId="0" fontId="30" fillId="0" borderId="11" xfId="0" applyFont="1" applyBorder="1" applyAlignment="1" applyProtection="1">
      <alignment horizontal="center" wrapText="1"/>
    </xf>
    <xf numFmtId="0" fontId="4" fillId="0" borderId="21" xfId="0" applyFont="1" applyBorder="1" applyAlignment="1" applyProtection="1">
      <alignment horizontal="center" vertical="center" wrapText="1"/>
    </xf>
    <xf numFmtId="0" fontId="4" fillId="0" borderId="68" xfId="0" applyFont="1" applyBorder="1" applyAlignment="1" applyProtection="1">
      <alignment horizontal="center" vertical="center" wrapText="1"/>
    </xf>
    <xf numFmtId="0" fontId="14" fillId="0" borderId="0" xfId="0" applyFont="1" applyBorder="1" applyAlignment="1" applyProtection="1">
      <alignment horizontal="center" vertical="center" wrapText="1"/>
      <protection locked="0"/>
    </xf>
    <xf numFmtId="0" fontId="14" fillId="0" borderId="37" xfId="0" applyFont="1" applyBorder="1" applyAlignment="1" applyProtection="1">
      <alignment horizontal="left" vertical="center" wrapText="1"/>
      <protection locked="0"/>
    </xf>
    <xf numFmtId="0" fontId="14" fillId="0" borderId="38" xfId="0" applyFont="1" applyBorder="1" applyAlignment="1" applyProtection="1">
      <alignment horizontal="left" vertical="center" wrapText="1"/>
      <protection locked="0"/>
    </xf>
    <xf numFmtId="0" fontId="14" fillId="0" borderId="12" xfId="0" applyFont="1" applyBorder="1" applyAlignment="1" applyProtection="1">
      <alignment horizontal="center" vertical="center" wrapText="1"/>
      <protection locked="0"/>
    </xf>
    <xf numFmtId="0" fontId="14" fillId="0" borderId="17" xfId="0" applyFont="1" applyBorder="1" applyAlignment="1" applyProtection="1">
      <alignment horizontal="center" vertical="center" wrapText="1"/>
      <protection locked="0"/>
    </xf>
    <xf numFmtId="0" fontId="14" fillId="0" borderId="9" xfId="0" applyFont="1" applyBorder="1" applyAlignment="1" applyProtection="1">
      <alignment horizontal="center" vertical="center" wrapText="1"/>
      <protection locked="0"/>
    </xf>
    <xf numFmtId="0" fontId="9" fillId="2" borderId="47" xfId="0" applyFont="1" applyFill="1" applyBorder="1" applyAlignment="1" applyProtection="1">
      <alignment horizontal="center" vertical="center" wrapText="1"/>
    </xf>
    <xf numFmtId="0" fontId="9" fillId="2" borderId="8" xfId="0" applyFont="1" applyFill="1" applyBorder="1" applyAlignment="1" applyProtection="1">
      <alignment horizontal="center" vertical="center" wrapText="1"/>
    </xf>
    <xf numFmtId="0" fontId="14" fillId="0" borderId="11" xfId="0" applyFont="1" applyBorder="1" applyAlignment="1" applyProtection="1">
      <alignment horizontal="center" vertical="center" wrapText="1"/>
      <protection locked="0"/>
    </xf>
    <xf numFmtId="0" fontId="14" fillId="0" borderId="4" xfId="0" applyFont="1" applyBorder="1" applyAlignment="1" applyProtection="1">
      <alignment horizontal="center" vertical="center" wrapText="1"/>
      <protection locked="0"/>
    </xf>
    <xf numFmtId="0" fontId="14" fillId="0" borderId="23" xfId="0" applyFont="1" applyBorder="1" applyAlignment="1" applyProtection="1">
      <alignment horizontal="center" vertical="center" wrapText="1"/>
      <protection locked="0"/>
    </xf>
    <xf numFmtId="0" fontId="14" fillId="0" borderId="24" xfId="0" applyFont="1" applyBorder="1" applyAlignment="1" applyProtection="1">
      <alignment horizontal="center" vertical="center" wrapText="1"/>
      <protection locked="0"/>
    </xf>
    <xf numFmtId="0" fontId="6" fillId="0" borderId="12" xfId="0" applyFont="1" applyBorder="1" applyAlignment="1" applyProtection="1">
      <alignment horizontal="justify" vertical="center" wrapText="1"/>
      <protection locked="0"/>
    </xf>
    <xf numFmtId="0" fontId="6" fillId="0" borderId="9" xfId="0" applyFont="1" applyBorder="1" applyAlignment="1" applyProtection="1">
      <alignment horizontal="justify" vertical="center" wrapText="1"/>
      <protection locked="0"/>
    </xf>
    <xf numFmtId="0" fontId="14" fillId="0" borderId="12" xfId="0" applyFont="1" applyBorder="1" applyAlignment="1" applyProtection="1">
      <alignment horizontal="justify" vertical="top" wrapText="1"/>
      <protection locked="0"/>
    </xf>
    <xf numFmtId="0" fontId="14" fillId="0" borderId="9" xfId="0" applyFont="1" applyBorder="1" applyAlignment="1" applyProtection="1">
      <alignment horizontal="justify" vertical="top" wrapText="1"/>
      <protection locked="0"/>
    </xf>
    <xf numFmtId="0" fontId="9" fillId="0" borderId="0" xfId="0" applyFont="1" applyBorder="1" applyAlignment="1" applyProtection="1">
      <alignment horizontal="center"/>
    </xf>
    <xf numFmtId="0" fontId="9" fillId="0" borderId="19" xfId="0" applyFont="1" applyBorder="1" applyAlignment="1" applyProtection="1">
      <alignment horizontal="center" vertical="center"/>
    </xf>
    <xf numFmtId="0" fontId="9" fillId="0" borderId="20" xfId="0" applyFont="1" applyBorder="1" applyAlignment="1" applyProtection="1">
      <alignment horizontal="center" vertical="center"/>
    </xf>
    <xf numFmtId="0" fontId="9" fillId="0" borderId="25" xfId="0" applyFont="1" applyBorder="1" applyAlignment="1" applyProtection="1">
      <alignment horizontal="center" vertical="center"/>
    </xf>
    <xf numFmtId="0" fontId="9" fillId="0" borderId="20" xfId="0" applyFont="1" applyBorder="1" applyAlignment="1" applyProtection="1">
      <alignment horizontal="center" vertical="center" wrapText="1"/>
    </xf>
    <xf numFmtId="0" fontId="29" fillId="14" borderId="12" xfId="0" applyFont="1" applyFill="1" applyBorder="1" applyAlignment="1" applyProtection="1">
      <alignment horizontal="center"/>
    </xf>
    <xf numFmtId="0" fontId="29" fillId="14" borderId="17" xfId="0" applyFont="1" applyFill="1" applyBorder="1" applyAlignment="1" applyProtection="1">
      <alignment horizontal="center"/>
    </xf>
    <xf numFmtId="0" fontId="29" fillId="14" borderId="9" xfId="0" applyFont="1" applyFill="1" applyBorder="1" applyAlignment="1" applyProtection="1">
      <alignment horizontal="center"/>
    </xf>
    <xf numFmtId="0" fontId="9" fillId="0" borderId="12" xfId="0" applyFont="1" applyBorder="1" applyAlignment="1" applyProtection="1">
      <alignment horizontal="center"/>
    </xf>
    <xf numFmtId="0" fontId="9" fillId="0" borderId="17" xfId="0" applyFont="1" applyBorder="1" applyAlignment="1" applyProtection="1">
      <alignment horizontal="center"/>
    </xf>
    <xf numFmtId="0" fontId="9" fillId="0" borderId="9" xfId="0" applyFont="1" applyBorder="1" applyAlignment="1" applyProtection="1">
      <alignment horizontal="center"/>
    </xf>
    <xf numFmtId="0" fontId="9" fillId="0" borderId="37" xfId="0" applyFont="1" applyBorder="1" applyAlignment="1" applyProtection="1">
      <alignment horizontal="center" vertical="center" wrapText="1"/>
    </xf>
    <xf numFmtId="0" fontId="9" fillId="0" borderId="40" xfId="0" applyFont="1" applyBorder="1" applyAlignment="1" applyProtection="1">
      <alignment horizontal="center" vertical="center" wrapText="1"/>
    </xf>
    <xf numFmtId="0" fontId="9" fillId="0" borderId="38" xfId="0" applyFont="1" applyBorder="1" applyAlignment="1" applyProtection="1">
      <alignment horizontal="center" vertical="center" wrapText="1"/>
    </xf>
    <xf numFmtId="0" fontId="9" fillId="0" borderId="34" xfId="0" applyFont="1" applyBorder="1" applyAlignment="1" applyProtection="1">
      <alignment horizontal="center" vertical="center" wrapText="1"/>
    </xf>
    <xf numFmtId="0" fontId="9" fillId="0" borderId="36" xfId="0" applyFont="1" applyBorder="1" applyAlignment="1" applyProtection="1">
      <alignment horizontal="center" vertical="center" wrapText="1"/>
    </xf>
    <xf numFmtId="0" fontId="9" fillId="0" borderId="35" xfId="0" applyFont="1" applyBorder="1" applyAlignment="1" applyProtection="1">
      <alignment horizontal="center" vertical="center" wrapText="1"/>
    </xf>
    <xf numFmtId="0" fontId="29" fillId="13" borderId="19" xfId="0" applyFont="1" applyFill="1" applyBorder="1" applyAlignment="1" applyProtection="1">
      <alignment horizontal="center" vertical="center" wrapText="1"/>
    </xf>
    <xf numFmtId="0" fontId="29" fillId="13" borderId="25" xfId="0" applyFont="1" applyFill="1" applyBorder="1" applyAlignment="1" applyProtection="1">
      <alignment horizontal="center" vertical="center"/>
    </xf>
    <xf numFmtId="0" fontId="29" fillId="3" borderId="8" xfId="0" applyFont="1" applyFill="1" applyBorder="1" applyAlignment="1" applyProtection="1">
      <alignment horizontal="center" vertical="center" wrapText="1"/>
    </xf>
    <xf numFmtId="0" fontId="0" fillId="0" borderId="0" xfId="0" applyBorder="1" applyProtection="1"/>
    <xf numFmtId="0" fontId="11" fillId="0" borderId="0" xfId="0" applyFont="1" applyBorder="1" applyAlignment="1" applyProtection="1">
      <alignment horizontal="center"/>
    </xf>
    <xf numFmtId="0" fontId="9" fillId="4" borderId="12" xfId="0" applyFont="1" applyFill="1" applyBorder="1" applyAlignment="1" applyProtection="1">
      <alignment horizontal="center" vertical="center" wrapText="1"/>
    </xf>
    <xf numFmtId="0" fontId="9" fillId="4" borderId="9" xfId="0" applyFont="1" applyFill="1" applyBorder="1" applyAlignment="1" applyProtection="1">
      <alignment horizontal="center" vertical="center" wrapText="1"/>
    </xf>
    <xf numFmtId="0" fontId="29" fillId="13" borderId="12" xfId="0" applyFont="1" applyFill="1" applyBorder="1" applyAlignment="1" applyProtection="1">
      <alignment horizontal="center" vertical="center" wrapText="1"/>
    </xf>
    <xf numFmtId="0" fontId="29" fillId="13" borderId="9" xfId="0" applyFont="1" applyFill="1" applyBorder="1" applyAlignment="1" applyProtection="1">
      <alignment horizontal="center" vertical="center" wrapText="1"/>
    </xf>
    <xf numFmtId="0" fontId="29" fillId="13" borderId="17" xfId="0" applyFont="1" applyFill="1" applyBorder="1" applyAlignment="1" applyProtection="1">
      <alignment horizontal="center" vertical="center" wrapText="1"/>
    </xf>
    <xf numFmtId="0" fontId="26" fillId="12" borderId="12" xfId="0" applyFont="1" applyFill="1" applyBorder="1" applyAlignment="1" applyProtection="1">
      <alignment horizontal="center" vertical="center" wrapText="1"/>
    </xf>
    <xf numFmtId="0" fontId="26" fillId="12" borderId="17" xfId="0" applyFont="1" applyFill="1" applyBorder="1" applyAlignment="1" applyProtection="1">
      <alignment horizontal="center" vertical="center" wrapText="1"/>
    </xf>
    <xf numFmtId="0" fontId="26" fillId="12" borderId="9" xfId="0" applyFont="1" applyFill="1" applyBorder="1" applyAlignment="1" applyProtection="1">
      <alignment horizontal="center" vertical="center" wrapText="1"/>
    </xf>
    <xf numFmtId="0" fontId="10" fillId="0" borderId="0" xfId="0" applyFont="1" applyBorder="1" applyAlignment="1" applyProtection="1">
      <alignment horizontal="left" wrapText="1"/>
    </xf>
    <xf numFmtId="0" fontId="27" fillId="0" borderId="8" xfId="0" applyFont="1" applyBorder="1" applyAlignment="1" applyProtection="1">
      <alignment horizontal="left" vertical="center" wrapText="1"/>
    </xf>
    <xf numFmtId="0" fontId="9" fillId="4" borderId="37" xfId="0" applyFont="1" applyFill="1" applyBorder="1" applyAlignment="1" applyProtection="1">
      <alignment horizontal="center" vertical="center" wrapText="1"/>
    </xf>
    <xf numFmtId="0" fontId="9" fillId="4" borderId="40" xfId="0" applyFont="1" applyFill="1" applyBorder="1" applyAlignment="1" applyProtection="1">
      <alignment horizontal="center" vertical="center" wrapText="1"/>
    </xf>
    <xf numFmtId="0" fontId="9" fillId="4" borderId="38" xfId="0" applyFont="1" applyFill="1" applyBorder="1" applyAlignment="1" applyProtection="1">
      <alignment horizontal="center" vertical="center" wrapText="1"/>
    </xf>
    <xf numFmtId="0" fontId="9" fillId="4" borderId="34" xfId="0" applyFont="1" applyFill="1" applyBorder="1" applyAlignment="1" applyProtection="1">
      <alignment horizontal="center" vertical="center" wrapText="1"/>
    </xf>
    <xf numFmtId="0" fontId="9" fillId="4" borderId="36" xfId="0" applyFont="1" applyFill="1" applyBorder="1" applyAlignment="1" applyProtection="1">
      <alignment horizontal="center" vertical="center" wrapText="1"/>
    </xf>
    <xf numFmtId="0" fontId="9" fillId="4" borderId="35" xfId="0" applyFont="1" applyFill="1" applyBorder="1" applyAlignment="1" applyProtection="1">
      <alignment horizontal="center" vertical="center" wrapText="1"/>
    </xf>
    <xf numFmtId="0" fontId="27" fillId="0" borderId="19" xfId="0" applyFont="1" applyBorder="1" applyAlignment="1" applyProtection="1">
      <alignment horizontal="left" vertical="center" wrapText="1"/>
    </xf>
    <xf numFmtId="0" fontId="29" fillId="3" borderId="19" xfId="0" applyFont="1" applyFill="1" applyBorder="1" applyAlignment="1" applyProtection="1">
      <alignment horizontal="center" vertical="center" wrapText="1"/>
    </xf>
    <xf numFmtId="0" fontId="10" fillId="0" borderId="0" xfId="0" applyFont="1" applyBorder="1" applyAlignment="1" applyProtection="1">
      <alignment horizontal="left" vertical="center" wrapText="1"/>
    </xf>
    <xf numFmtId="0" fontId="9" fillId="0" borderId="0" xfId="0" applyFont="1" applyBorder="1" applyAlignment="1" applyProtection="1">
      <alignment horizontal="center" vertical="center" wrapText="1"/>
    </xf>
    <xf numFmtId="0" fontId="10" fillId="0" borderId="0" xfId="0" applyFont="1" applyFill="1" applyBorder="1" applyAlignment="1" applyProtection="1">
      <alignment horizontal="center" vertical="center" wrapText="1"/>
    </xf>
    <xf numFmtId="0" fontId="9" fillId="0" borderId="0" xfId="0" applyFont="1" applyFill="1" applyBorder="1" applyAlignment="1" applyProtection="1">
      <alignment horizontal="center" vertical="top" wrapText="1"/>
    </xf>
    <xf numFmtId="0" fontId="32" fillId="0" borderId="7" xfId="0" applyFont="1" applyFill="1" applyBorder="1" applyAlignment="1" applyProtection="1">
      <alignment horizontal="center" vertical="justify" textRotation="90" wrapText="1"/>
      <protection locked="0"/>
    </xf>
    <xf numFmtId="0" fontId="21" fillId="5" borderId="1" xfId="0" applyFont="1" applyFill="1" applyBorder="1" applyAlignment="1" applyProtection="1">
      <alignment horizontal="center" vertical="center" textRotation="90" wrapText="1"/>
      <protection locked="0"/>
    </xf>
    <xf numFmtId="0" fontId="21" fillId="5" borderId="3" xfId="0" applyFont="1" applyFill="1" applyBorder="1" applyAlignment="1" applyProtection="1">
      <alignment horizontal="center" vertical="center" textRotation="90" wrapText="1"/>
      <protection locked="0"/>
    </xf>
    <xf numFmtId="0" fontId="32" fillId="0" borderId="66" xfId="0" applyFont="1" applyFill="1" applyBorder="1" applyAlignment="1" applyProtection="1">
      <alignment horizontal="center" vertical="justify" textRotation="90" wrapText="1"/>
      <protection locked="0"/>
    </xf>
    <xf numFmtId="0" fontId="21" fillId="23" borderId="1" xfId="0" applyFont="1" applyFill="1" applyBorder="1" applyAlignment="1" applyProtection="1">
      <alignment horizontal="center" vertical="center" textRotation="90" wrapText="1"/>
      <protection locked="0"/>
    </xf>
    <xf numFmtId="0" fontId="21" fillId="23" borderId="18" xfId="0" applyFont="1" applyFill="1" applyBorder="1" applyAlignment="1" applyProtection="1">
      <alignment horizontal="center" vertical="center" textRotation="90" wrapText="1"/>
      <protection locked="0"/>
    </xf>
    <xf numFmtId="0" fontId="21" fillId="22" borderId="1" xfId="0" applyFont="1" applyFill="1" applyBorder="1" applyAlignment="1" applyProtection="1">
      <alignment horizontal="center" vertical="center" textRotation="90" wrapText="1"/>
      <protection locked="0"/>
    </xf>
    <xf numFmtId="0" fontId="21" fillId="22" borderId="3" xfId="0" applyFont="1" applyFill="1" applyBorder="1" applyAlignment="1" applyProtection="1">
      <alignment horizontal="center" vertical="center" textRotation="90" wrapText="1"/>
      <protection locked="0"/>
    </xf>
    <xf numFmtId="0" fontId="21" fillId="20" borderId="1" xfId="0" applyFont="1" applyFill="1" applyBorder="1" applyAlignment="1" applyProtection="1">
      <alignment horizontal="center" vertical="center" textRotation="90" wrapText="1"/>
      <protection locked="0"/>
    </xf>
    <xf numFmtId="0" fontId="21" fillId="20" borderId="3" xfId="0" applyFont="1" applyFill="1" applyBorder="1" applyAlignment="1" applyProtection="1">
      <alignment horizontal="center" vertical="center" textRotation="90" wrapText="1"/>
      <protection locked="0"/>
    </xf>
    <xf numFmtId="0" fontId="21" fillId="21" borderId="3" xfId="0" applyFont="1" applyFill="1" applyBorder="1" applyAlignment="1" applyProtection="1">
      <alignment horizontal="center" vertical="center" textRotation="90" wrapText="1"/>
      <protection locked="0"/>
    </xf>
    <xf numFmtId="0" fontId="14" fillId="0" borderId="28" xfId="0" applyFont="1" applyBorder="1" applyAlignment="1" applyProtection="1">
      <alignment horizontal="justify" vertical="center" wrapText="1"/>
    </xf>
    <xf numFmtId="0" fontId="14" fillId="0" borderId="64" xfId="0" applyFont="1" applyBorder="1" applyAlignment="1" applyProtection="1">
      <alignment horizontal="justify" vertical="center" wrapText="1"/>
    </xf>
    <xf numFmtId="0" fontId="21" fillId="19" borderId="2" xfId="0" applyFont="1" applyFill="1" applyBorder="1" applyAlignment="1" applyProtection="1">
      <alignment horizontal="center" vertical="center" textRotation="90" wrapText="1"/>
      <protection locked="0"/>
    </xf>
    <xf numFmtId="0" fontId="21" fillId="19" borderId="0" xfId="0" applyFont="1" applyFill="1" applyBorder="1" applyAlignment="1" applyProtection="1">
      <alignment horizontal="center" vertical="center" textRotation="90" wrapText="1"/>
      <protection locked="0"/>
    </xf>
    <xf numFmtId="0" fontId="21" fillId="19" borderId="36" xfId="0" applyFont="1" applyFill="1" applyBorder="1" applyAlignment="1" applyProtection="1">
      <alignment horizontal="center" vertical="center" textRotation="90" wrapText="1"/>
      <protection locked="0"/>
    </xf>
    <xf numFmtId="0" fontId="21" fillId="19" borderId="13" xfId="0" applyFont="1" applyFill="1" applyBorder="1" applyAlignment="1" applyProtection="1">
      <alignment horizontal="center" vertical="center" textRotation="90" wrapText="1"/>
      <protection locked="0"/>
    </xf>
    <xf numFmtId="0" fontId="32" fillId="0" borderId="65" xfId="0" applyFont="1" applyFill="1" applyBorder="1" applyAlignment="1" applyProtection="1">
      <alignment horizontal="center" vertical="center" textRotation="90" wrapText="1"/>
      <protection locked="0"/>
    </xf>
    <xf numFmtId="0" fontId="32" fillId="0" borderId="48" xfId="0" applyFont="1" applyFill="1" applyBorder="1" applyAlignment="1" applyProtection="1">
      <alignment horizontal="center" vertical="center" textRotation="90" wrapText="1"/>
      <protection locked="0"/>
    </xf>
    <xf numFmtId="0" fontId="32" fillId="0" borderId="66" xfId="0" applyFont="1" applyFill="1" applyBorder="1" applyAlignment="1" applyProtection="1">
      <alignment horizontal="center" vertical="center" textRotation="90" wrapText="1"/>
      <protection locked="0"/>
    </xf>
    <xf numFmtId="0" fontId="32" fillId="0" borderId="39" xfId="0" applyFont="1" applyFill="1" applyBorder="1" applyAlignment="1" applyProtection="1">
      <alignment horizontal="center" vertical="center" textRotation="90" wrapText="1"/>
      <protection locked="0"/>
    </xf>
    <xf numFmtId="0" fontId="14" fillId="0" borderId="12" xfId="0" applyFont="1" applyBorder="1" applyAlignment="1" applyProtection="1">
      <alignment horizontal="justify" vertical="center" wrapText="1"/>
    </xf>
    <xf numFmtId="0" fontId="14" fillId="0" borderId="9" xfId="0" applyFont="1" applyBorder="1" applyAlignment="1" applyProtection="1">
      <alignment horizontal="justify" vertical="center" wrapText="1"/>
    </xf>
    <xf numFmtId="0" fontId="21" fillId="18" borderId="1" xfId="0" applyFont="1" applyFill="1" applyBorder="1" applyAlignment="1" applyProtection="1">
      <alignment horizontal="center" vertical="center" textRotation="90" wrapText="1"/>
      <protection locked="0"/>
    </xf>
    <xf numFmtId="0" fontId="21" fillId="18" borderId="18" xfId="0" applyFont="1" applyFill="1" applyBorder="1" applyAlignment="1" applyProtection="1">
      <alignment horizontal="center" vertical="center" textRotation="90" wrapText="1"/>
      <protection locked="0"/>
    </xf>
    <xf numFmtId="0" fontId="23" fillId="9" borderId="49" xfId="0" applyFont="1" applyFill="1" applyBorder="1" applyAlignment="1" applyProtection="1">
      <alignment horizontal="center" vertical="center" wrapText="1"/>
    </xf>
    <xf numFmtId="0" fontId="23" fillId="9" borderId="20" xfId="0" applyFont="1" applyFill="1" applyBorder="1" applyAlignment="1" applyProtection="1">
      <alignment horizontal="center" vertical="center" wrapText="1"/>
    </xf>
    <xf numFmtId="0" fontId="23" fillId="9" borderId="50" xfId="0" applyFont="1" applyFill="1" applyBorder="1" applyAlignment="1" applyProtection="1">
      <alignment horizontal="center" vertical="center" wrapText="1"/>
    </xf>
    <xf numFmtId="0" fontId="23" fillId="9" borderId="47" xfId="0" applyFont="1" applyFill="1" applyBorder="1" applyAlignment="1" applyProtection="1">
      <alignment horizontal="center" vertical="center" wrapText="1"/>
    </xf>
    <xf numFmtId="0" fontId="23" fillId="9" borderId="8" xfId="0" applyFont="1" applyFill="1" applyBorder="1" applyAlignment="1" applyProtection="1">
      <alignment horizontal="center" vertical="center" wrapText="1"/>
    </xf>
    <xf numFmtId="0" fontId="9" fillId="9" borderId="47" xfId="0" applyFont="1" applyFill="1" applyBorder="1" applyAlignment="1" applyProtection="1">
      <alignment horizontal="center" vertical="center" wrapText="1"/>
    </xf>
    <xf numFmtId="0" fontId="9" fillId="9" borderId="8" xfId="0" applyFont="1" applyFill="1" applyBorder="1" applyAlignment="1" applyProtection="1">
      <alignment horizontal="center" vertical="center" wrapText="1"/>
    </xf>
    <xf numFmtId="0" fontId="32" fillId="0" borderId="65" xfId="0" applyFont="1" applyFill="1" applyBorder="1" applyAlignment="1" applyProtection="1">
      <alignment horizontal="center" vertical="justify" textRotation="90" wrapText="1"/>
      <protection locked="0"/>
    </xf>
    <xf numFmtId="0" fontId="21" fillId="21" borderId="23" xfId="0" applyFont="1" applyFill="1" applyBorder="1" applyAlignment="1" applyProtection="1">
      <alignment horizontal="center" vertical="center" textRotation="90" wrapText="1"/>
      <protection locked="0"/>
    </xf>
    <xf numFmtId="0" fontId="21" fillId="21" borderId="54" xfId="0" applyFont="1" applyFill="1" applyBorder="1" applyAlignment="1" applyProtection="1">
      <alignment horizontal="center" vertical="center" textRotation="90" wrapText="1"/>
      <protection locked="0"/>
    </xf>
    <xf numFmtId="0" fontId="32" fillId="0" borderId="67" xfId="0" applyFont="1" applyFill="1" applyBorder="1" applyAlignment="1" applyProtection="1">
      <alignment horizontal="center" vertical="justify" textRotation="90" wrapText="1"/>
      <protection locked="0"/>
    </xf>
    <xf numFmtId="0" fontId="32" fillId="0" borderId="48" xfId="0" applyFont="1" applyFill="1" applyBorder="1" applyAlignment="1" applyProtection="1">
      <alignment horizontal="center" vertical="justify" textRotation="90" wrapText="1"/>
      <protection locked="0"/>
    </xf>
  </cellXfs>
  <cellStyles count="5">
    <cellStyle name="Euro" xfId="1"/>
    <cellStyle name="Moneda" xfId="4" builtinId="4"/>
    <cellStyle name="Normal" xfId="0" builtinId="0"/>
    <cellStyle name="Normal 2" xfId="2"/>
    <cellStyle name="Normal 3" xfId="3"/>
  </cellStyles>
  <dxfs count="29">
    <dxf>
      <font>
        <color theme="1"/>
      </font>
      <fill>
        <patternFill>
          <bgColor theme="9" tint="0.39994506668294322"/>
        </patternFill>
      </fill>
    </dxf>
    <dxf>
      <font>
        <color theme="0"/>
      </font>
      <fill>
        <patternFill>
          <bgColor rgb="FFC00000"/>
        </patternFill>
      </fill>
    </dxf>
    <dxf>
      <font>
        <color theme="1"/>
      </font>
      <fill>
        <patternFill>
          <bgColor rgb="FFFFFF00"/>
        </patternFill>
      </fill>
    </dxf>
    <dxf>
      <fill>
        <patternFill>
          <bgColor theme="0" tint="-0.34998626667073579"/>
        </patternFill>
      </fill>
    </dxf>
    <dxf>
      <fill>
        <patternFill>
          <bgColor rgb="FF92D050"/>
        </patternFill>
      </fill>
    </dxf>
    <dxf>
      <font>
        <color theme="0"/>
      </font>
      <fill>
        <patternFill>
          <bgColor rgb="FFFF0000"/>
        </patternFill>
      </fill>
    </dxf>
    <dxf>
      <fill>
        <patternFill>
          <bgColor theme="9"/>
        </patternFill>
      </fill>
    </dxf>
    <dxf>
      <font>
        <b val="0"/>
        <i val="0"/>
        <color auto="1"/>
      </font>
      <fill>
        <patternFill>
          <bgColor theme="6" tint="0.39994506668294322"/>
        </patternFill>
      </fill>
    </dxf>
    <dxf>
      <fill>
        <patternFill>
          <bgColor theme="0" tint="-0.34998626667073579"/>
        </patternFill>
      </fill>
    </dxf>
    <dxf>
      <fill>
        <patternFill>
          <bgColor rgb="FF92D050"/>
        </patternFill>
      </fill>
    </dxf>
    <dxf>
      <font>
        <color theme="0"/>
      </font>
      <fill>
        <patternFill>
          <bgColor rgb="FFFF0000"/>
        </patternFill>
      </fill>
    </dxf>
    <dxf>
      <fill>
        <patternFill>
          <bgColor theme="9"/>
        </patternFill>
      </fill>
    </dxf>
    <dxf>
      <font>
        <b val="0"/>
        <i val="0"/>
        <color auto="1"/>
      </font>
      <fill>
        <patternFill>
          <bgColor theme="6" tint="0.39994506668294322"/>
        </patternFill>
      </fill>
    </dxf>
    <dxf>
      <font>
        <color theme="1"/>
      </font>
      <fill>
        <patternFill>
          <bgColor theme="9" tint="0.39994506668294322"/>
        </patternFill>
      </fill>
    </dxf>
    <dxf>
      <font>
        <color theme="0"/>
      </font>
      <fill>
        <patternFill>
          <bgColor rgb="FFC00000"/>
        </patternFill>
      </fill>
    </dxf>
    <dxf>
      <font>
        <color theme="1"/>
      </font>
      <fill>
        <patternFill>
          <bgColor rgb="FFFFFF00"/>
        </patternFill>
      </fill>
    </dxf>
    <dxf>
      <font>
        <color theme="0"/>
      </font>
      <fill>
        <patternFill>
          <bgColor rgb="FFC00000"/>
        </patternFill>
      </fill>
    </dxf>
    <dxf>
      <font>
        <color auto="1"/>
      </font>
      <fill>
        <patternFill>
          <bgColor rgb="FFFFFF00"/>
        </patternFill>
      </fill>
    </dxf>
    <dxf>
      <font>
        <color auto="1"/>
      </font>
      <fill>
        <patternFill>
          <bgColor theme="9" tint="0.39994506668294322"/>
        </patternFill>
      </fill>
    </dxf>
    <dxf>
      <font>
        <color auto="1"/>
      </font>
      <fill>
        <patternFill>
          <bgColor theme="6" tint="0.39994506668294322"/>
        </patternFill>
      </fill>
    </dxf>
    <dxf>
      <fill>
        <patternFill>
          <bgColor rgb="FF00B050"/>
        </patternFill>
      </fill>
    </dxf>
    <dxf>
      <fill>
        <patternFill>
          <bgColor theme="9" tint="-0.499984740745262"/>
        </patternFill>
      </fill>
    </dxf>
    <dxf>
      <fill>
        <patternFill>
          <bgColor rgb="FFFFFF00"/>
        </patternFill>
      </fill>
    </dxf>
    <dxf>
      <font>
        <color theme="0"/>
      </font>
      <fill>
        <patternFill>
          <bgColor rgb="FFFF0000"/>
        </patternFill>
      </fill>
    </dxf>
    <dxf>
      <fill>
        <patternFill>
          <bgColor theme="0" tint="-0.34998626667073579"/>
        </patternFill>
      </fill>
    </dxf>
    <dxf>
      <fill>
        <patternFill>
          <bgColor rgb="FF92D050"/>
        </patternFill>
      </fill>
    </dxf>
    <dxf>
      <font>
        <color theme="0"/>
      </font>
      <fill>
        <patternFill>
          <bgColor rgb="FFFF0000"/>
        </patternFill>
      </fill>
    </dxf>
    <dxf>
      <fill>
        <patternFill>
          <bgColor theme="9"/>
        </patternFill>
      </fill>
    </dxf>
    <dxf>
      <font>
        <b val="0"/>
        <i val="0"/>
        <color auto="1"/>
      </font>
      <fill>
        <patternFill>
          <bgColor theme="6" tint="0.39994506668294322"/>
        </patternFill>
      </fill>
    </dxf>
  </dxfs>
  <tableStyles count="0" defaultTableStyle="TableStyleMedium9" defaultPivotStyle="PivotStyleLight16"/>
  <colors>
    <mruColors>
      <color rgb="FF00A44A"/>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externalLink" Target="externalLinks/externalLink2.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externalLink" Target="externalLinks/externalLink1.xml"/><Relationship Id="rId11" Type="http://schemas.openxmlformats.org/officeDocument/2006/relationships/calcChain" Target="calcChain.xml"/><Relationship Id="rId5" Type="http://schemas.openxmlformats.org/officeDocument/2006/relationships/worksheet" Target="worksheets/sheet5.xml"/><Relationship Id="rId10"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styles" Target="style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1</xdr:col>
      <xdr:colOff>285751</xdr:colOff>
      <xdr:row>0</xdr:row>
      <xdr:rowOff>99218</xdr:rowOff>
    </xdr:from>
    <xdr:to>
      <xdr:col>4</xdr:col>
      <xdr:colOff>137584</xdr:colOff>
      <xdr:row>2</xdr:row>
      <xdr:rowOff>317500</xdr:rowOff>
    </xdr:to>
    <xdr:pic>
      <xdr:nvPicPr>
        <xdr:cNvPr id="2" name="1 Imagen"/>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47751" y="99218"/>
          <a:ext cx="2857500" cy="64161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11</xdr:col>
      <xdr:colOff>1530062</xdr:colOff>
      <xdr:row>63</xdr:row>
      <xdr:rowOff>134793</xdr:rowOff>
    </xdr:from>
    <xdr:to>
      <xdr:col>14</xdr:col>
      <xdr:colOff>317981</xdr:colOff>
      <xdr:row>64</xdr:row>
      <xdr:rowOff>70427</xdr:rowOff>
    </xdr:to>
    <xdr:sp macro="" textlink="">
      <xdr:nvSpPr>
        <xdr:cNvPr id="3" name="2 Flecha derecha"/>
        <xdr:cNvSpPr/>
      </xdr:nvSpPr>
      <xdr:spPr>
        <a:xfrm rot="10800000">
          <a:off x="14569787" y="55036893"/>
          <a:ext cx="1569219" cy="230909"/>
        </a:xfrm>
        <a:prstGeom prst="rightArrow">
          <a:avLst/>
        </a:prstGeom>
        <a:solidFill>
          <a:srgbClr val="00A44A"/>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p>
      </xdr:txBody>
    </xdr:sp>
    <xdr:clientData/>
  </xdr:twoCellAnchor>
  <xdr:twoCellAnchor>
    <xdr:from>
      <xdr:col>9</xdr:col>
      <xdr:colOff>762000</xdr:colOff>
      <xdr:row>58</xdr:row>
      <xdr:rowOff>9525</xdr:rowOff>
    </xdr:from>
    <xdr:to>
      <xdr:col>10</xdr:col>
      <xdr:colOff>42334</xdr:colOff>
      <xdr:row>61</xdr:row>
      <xdr:rowOff>329814</xdr:rowOff>
    </xdr:to>
    <xdr:sp macro="" textlink="">
      <xdr:nvSpPr>
        <xdr:cNvPr id="4" name="3 Flecha derecha"/>
        <xdr:cNvSpPr/>
      </xdr:nvSpPr>
      <xdr:spPr>
        <a:xfrm rot="5400000">
          <a:off x="11543435" y="53407540"/>
          <a:ext cx="1549014" cy="232834"/>
        </a:xfrm>
        <a:prstGeom prst="rightArrow">
          <a:avLst/>
        </a:prstGeom>
        <a:solidFill>
          <a:schemeClr val="tx2">
            <a:lumMod val="60000"/>
            <a:lumOff val="40000"/>
          </a:schemeClr>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p>
      </xdr:txBody>
    </xdr:sp>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E:\0-Jaime\Inter%20Rapidisimo\Guias\00%20Guia%20de%20Auditoria_Res%202702_PDN_.xlsx"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E:\0-Trabajos\77-Mincomercio\Trabajos\SAR-9\SAR-9-3.%20Ejecuci&#243;n\ENT-1%20MCIT\1-Instrumentos%20de%20Diagn&#243;stico\4-Riesgos\Mapa%20de%20Riesgos%20del%20Proceso-MCIT.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MENÚ"/>
      <sheetName val="MADUREZ CONTROL"/>
      <sheetName val="CAPITAL SOCIAL"/>
      <sheetName val="REQUISITOS DE TIPO PATRIMONIAL"/>
      <sheetName val="PLAN DE NEG Y EST FACT"/>
      <sheetName val="SIST MITIGACIÓN RIESGOS"/>
    </sheetNames>
    <sheetDataSet>
      <sheetData sheetId="0"/>
      <sheetData sheetId="1">
        <row r="22">
          <cell r="B22" t="str">
            <v>0 No existente</v>
          </cell>
        </row>
        <row r="23">
          <cell r="B23" t="str">
            <v>1 Inicial</v>
          </cell>
        </row>
        <row r="24">
          <cell r="B24" t="str">
            <v>2 Repetible</v>
          </cell>
        </row>
        <row r="25">
          <cell r="B25" t="str">
            <v xml:space="preserve">3 Definido  </v>
          </cell>
        </row>
        <row r="26">
          <cell r="B26" t="str">
            <v>4 Administrado</v>
          </cell>
        </row>
        <row r="27">
          <cell r="B27" t="str">
            <v xml:space="preserve">5 Optimizado </v>
          </cell>
        </row>
      </sheetData>
      <sheetData sheetId="2"/>
      <sheetData sheetId="3"/>
      <sheetData sheetId="4"/>
      <sheetData sheetId="5"/>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Valoración Riesgo Inherente"/>
      <sheetName val="Diccionario de Riesgos"/>
      <sheetName val="Causas de Riesgos"/>
      <sheetName val="Tratamiento"/>
      <sheetName val="Procesos-Riesgo"/>
      <sheetName val="Mapa de Riesgos General"/>
      <sheetName val="Hoja1"/>
    </sheetNames>
    <sheetDataSet>
      <sheetData sheetId="0">
        <row r="3">
          <cell r="B3">
            <v>0</v>
          </cell>
        </row>
        <row r="4">
          <cell r="B4">
            <v>1</v>
          </cell>
        </row>
        <row r="5">
          <cell r="B5">
            <v>2</v>
          </cell>
        </row>
        <row r="6">
          <cell r="B6">
            <v>3</v>
          </cell>
        </row>
      </sheetData>
      <sheetData sheetId="1"/>
      <sheetData sheetId="2" refreshError="1"/>
      <sheetData sheetId="3" refreshError="1"/>
      <sheetData sheetId="4" refreshError="1"/>
      <sheetData sheetId="5" refreshError="1"/>
      <sheetData sheetId="6" refreshError="1"/>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1.xml"/><Relationship Id="rId1" Type="http://schemas.openxmlformats.org/officeDocument/2006/relationships/printerSettings" Target="../printerSettings/printerSettings2.bin"/><Relationship Id="rId4" Type="http://schemas.openxmlformats.org/officeDocument/2006/relationships/comments" Target="../comments1.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Hoja2">
    <tabColor rgb="FF00B0F0"/>
  </sheetPr>
  <dimension ref="A1:X165"/>
  <sheetViews>
    <sheetView showGridLines="0" zoomScale="90" zoomScaleNormal="90" zoomScaleSheetLayoutView="90" workbookViewId="0">
      <selection activeCell="M10" sqref="M10"/>
    </sheetView>
  </sheetViews>
  <sheetFormatPr baseColWidth="10" defaultColWidth="11.5703125" defaultRowHeight="12.75" x14ac:dyDescent="0.2"/>
  <cols>
    <col min="1" max="1" width="6" style="10" customWidth="1"/>
    <col min="2" max="2" width="5.5703125" style="10" customWidth="1"/>
    <col min="3" max="3" width="14.140625" style="10" customWidth="1"/>
    <col min="4" max="4" width="10.7109375" style="10" customWidth="1"/>
    <col min="5" max="5" width="7.7109375" style="10" customWidth="1"/>
    <col min="6" max="6" width="9.85546875" style="10" customWidth="1"/>
    <col min="7" max="7" width="10.28515625" style="10" customWidth="1"/>
    <col min="8" max="8" width="6.42578125" style="10" customWidth="1"/>
    <col min="9" max="10" width="12.140625" style="10" customWidth="1"/>
    <col min="11" max="11" width="6.42578125" style="10" customWidth="1"/>
    <col min="12" max="12" width="6.140625" style="10" customWidth="1"/>
    <col min="13" max="13" width="6" style="10" customWidth="1"/>
    <col min="14" max="14" width="3.42578125" style="10" customWidth="1"/>
    <col min="15" max="16" width="12.7109375" style="10" customWidth="1"/>
    <col min="17" max="17" width="8.7109375" style="10" customWidth="1"/>
    <col min="18" max="18" width="8.5703125" style="16" customWidth="1"/>
    <col min="19" max="19" width="8.7109375" style="10" customWidth="1"/>
    <col min="20" max="16384" width="11.5703125" style="10"/>
  </cols>
  <sheetData>
    <row r="1" spans="1:24" s="29" customFormat="1" x14ac:dyDescent="0.2">
      <c r="R1" s="36"/>
    </row>
    <row r="2" spans="1:24" s="29" customFormat="1" ht="23.25" x14ac:dyDescent="0.35">
      <c r="A2" s="365" t="s">
        <v>93</v>
      </c>
      <c r="B2" s="365"/>
      <c r="C2" s="365"/>
      <c r="D2" s="365"/>
      <c r="E2" s="365"/>
      <c r="F2" s="365"/>
      <c r="G2" s="365"/>
      <c r="H2" s="365"/>
      <c r="I2" s="365"/>
      <c r="J2" s="365"/>
      <c r="K2" s="365"/>
      <c r="L2" s="365"/>
      <c r="M2" s="365"/>
      <c r="N2" s="365"/>
      <c r="O2" s="365"/>
      <c r="P2" s="365"/>
      <c r="Q2" s="365"/>
      <c r="R2" s="365"/>
      <c r="S2" s="365"/>
      <c r="T2" s="365"/>
      <c r="U2" s="365"/>
      <c r="V2" s="365"/>
    </row>
    <row r="3" spans="1:24" s="9" customFormat="1" x14ac:dyDescent="0.2">
      <c r="R3" s="20"/>
    </row>
    <row r="4" spans="1:24" s="9" customFormat="1" ht="20.25" customHeight="1" thickBot="1" x14ac:dyDescent="0.25">
      <c r="B4" s="19"/>
      <c r="C4" s="19"/>
      <c r="D4" s="351"/>
      <c r="E4" s="351"/>
      <c r="F4" s="351"/>
      <c r="G4" s="351"/>
      <c r="H4" s="351"/>
      <c r="I4" s="351"/>
      <c r="J4" s="351"/>
      <c r="K4" s="351"/>
      <c r="L4" s="21"/>
      <c r="M4" s="21"/>
      <c r="N4" s="21"/>
      <c r="O4" s="359"/>
      <c r="P4" s="359"/>
      <c r="Q4" s="1"/>
      <c r="R4" s="12"/>
      <c r="S4" s="2"/>
      <c r="T4" s="2"/>
      <c r="U4" s="2"/>
      <c r="V4" s="2"/>
      <c r="W4" s="2"/>
      <c r="X4" s="24"/>
    </row>
    <row r="5" spans="1:24" s="9" customFormat="1" ht="17.25" customHeight="1" x14ac:dyDescent="0.2">
      <c r="B5" s="362" t="s">
        <v>326</v>
      </c>
      <c r="C5" s="363"/>
      <c r="D5" s="363"/>
      <c r="E5" s="363"/>
      <c r="F5" s="363"/>
      <c r="G5" s="364"/>
      <c r="H5" s="15"/>
      <c r="I5" s="15"/>
      <c r="J5" s="15"/>
      <c r="K5" s="18"/>
      <c r="M5" s="352" t="s">
        <v>39</v>
      </c>
      <c r="N5" s="353"/>
      <c r="O5" s="353"/>
      <c r="P5" s="353"/>
      <c r="Q5" s="353"/>
      <c r="R5" s="353"/>
      <c r="S5" s="353"/>
      <c r="T5" s="353"/>
      <c r="U5" s="353"/>
      <c r="V5" s="354"/>
      <c r="X5" s="1"/>
    </row>
    <row r="6" spans="1:24" s="9" customFormat="1" ht="35.25" customHeight="1" x14ac:dyDescent="0.2">
      <c r="B6" s="360" t="s">
        <v>83</v>
      </c>
      <c r="C6" s="360"/>
      <c r="D6" s="360"/>
      <c r="E6" s="360"/>
      <c r="F6" s="216" t="s">
        <v>332</v>
      </c>
      <c r="G6" s="216" t="s">
        <v>333</v>
      </c>
      <c r="H6" s="213"/>
      <c r="I6" s="214"/>
      <c r="J6" s="214"/>
      <c r="M6" s="355" t="s">
        <v>40</v>
      </c>
      <c r="N6" s="356"/>
      <c r="O6" s="356"/>
      <c r="P6" s="357" t="s">
        <v>41</v>
      </c>
      <c r="Q6" s="357"/>
      <c r="R6" s="357"/>
      <c r="S6" s="357"/>
      <c r="T6" s="357"/>
      <c r="U6" s="357"/>
      <c r="V6" s="358"/>
      <c r="X6" s="1"/>
    </row>
    <row r="7" spans="1:24" s="9" customFormat="1" ht="23.25" customHeight="1" x14ac:dyDescent="0.2">
      <c r="B7" s="361" t="s">
        <v>330</v>
      </c>
      <c r="C7" s="361"/>
      <c r="D7" s="361"/>
      <c r="E7" s="361"/>
      <c r="F7" s="212">
        <v>20</v>
      </c>
      <c r="G7" s="212">
        <v>0</v>
      </c>
      <c r="H7" s="215"/>
      <c r="I7" s="214"/>
      <c r="J7" s="214"/>
      <c r="M7" s="355"/>
      <c r="N7" s="356"/>
      <c r="O7" s="356"/>
      <c r="P7" s="357" t="s">
        <v>42</v>
      </c>
      <c r="Q7" s="357"/>
      <c r="R7" s="357"/>
      <c r="S7" s="357"/>
      <c r="T7" s="357" t="s">
        <v>43</v>
      </c>
      <c r="U7" s="357"/>
      <c r="V7" s="358"/>
      <c r="X7" s="3"/>
    </row>
    <row r="8" spans="1:24" s="9" customFormat="1" ht="23.25" customHeight="1" x14ac:dyDescent="0.2">
      <c r="B8" s="361" t="s">
        <v>329</v>
      </c>
      <c r="C8" s="361"/>
      <c r="D8" s="361"/>
      <c r="E8" s="361"/>
      <c r="F8" s="212" t="s">
        <v>334</v>
      </c>
      <c r="G8" s="212" t="s">
        <v>335</v>
      </c>
      <c r="H8" s="215"/>
      <c r="I8" s="214"/>
      <c r="J8" s="214"/>
      <c r="M8" s="38">
        <v>0</v>
      </c>
      <c r="N8" s="43">
        <v>59</v>
      </c>
      <c r="O8" s="39"/>
      <c r="P8" s="380">
        <v>0</v>
      </c>
      <c r="Q8" s="380"/>
      <c r="R8" s="380"/>
      <c r="S8" s="380"/>
      <c r="T8" s="380">
        <v>0</v>
      </c>
      <c r="U8" s="380"/>
      <c r="V8" s="385"/>
      <c r="X8" s="3"/>
    </row>
    <row r="9" spans="1:24" s="9" customFormat="1" ht="23.25" customHeight="1" x14ac:dyDescent="0.2">
      <c r="B9" s="361" t="s">
        <v>328</v>
      </c>
      <c r="C9" s="361"/>
      <c r="D9" s="361"/>
      <c r="E9" s="361"/>
      <c r="F9" s="212">
        <v>15</v>
      </c>
      <c r="G9" s="212">
        <v>0</v>
      </c>
      <c r="H9" s="215"/>
      <c r="I9" s="214"/>
      <c r="J9" s="214"/>
      <c r="M9" s="38">
        <v>60</v>
      </c>
      <c r="N9" s="43">
        <v>75</v>
      </c>
      <c r="O9" s="39"/>
      <c r="P9" s="380">
        <v>1</v>
      </c>
      <c r="Q9" s="380"/>
      <c r="R9" s="380"/>
      <c r="S9" s="380"/>
      <c r="T9" s="380">
        <v>0</v>
      </c>
      <c r="U9" s="380"/>
      <c r="V9" s="385"/>
    </row>
    <row r="10" spans="1:24" s="9" customFormat="1" ht="25.5" customHeight="1" thickBot="1" x14ac:dyDescent="0.25">
      <c r="B10" s="361" t="s">
        <v>327</v>
      </c>
      <c r="C10" s="361"/>
      <c r="D10" s="361"/>
      <c r="E10" s="361"/>
      <c r="F10" s="212">
        <v>30</v>
      </c>
      <c r="G10" s="212">
        <v>0</v>
      </c>
      <c r="H10" s="215"/>
      <c r="I10" s="214"/>
      <c r="J10" s="214"/>
      <c r="M10" s="40">
        <v>76</v>
      </c>
      <c r="N10" s="42">
        <v>100</v>
      </c>
      <c r="O10" s="41"/>
      <c r="P10" s="379">
        <v>2</v>
      </c>
      <c r="Q10" s="379"/>
      <c r="R10" s="379"/>
      <c r="S10" s="379"/>
      <c r="T10" s="379">
        <v>1</v>
      </c>
      <c r="U10" s="379"/>
      <c r="V10" s="381"/>
    </row>
    <row r="11" spans="1:24" s="9" customFormat="1" ht="25.5" customHeight="1" x14ac:dyDescent="0.2">
      <c r="B11" s="361" t="s">
        <v>331</v>
      </c>
      <c r="C11" s="361"/>
      <c r="D11" s="361"/>
      <c r="E11" s="361"/>
      <c r="F11" s="217">
        <v>20</v>
      </c>
      <c r="G11" s="217">
        <v>0</v>
      </c>
      <c r="H11" s="211"/>
      <c r="I11" s="13"/>
      <c r="J11" s="4"/>
      <c r="L11" s="13"/>
      <c r="M11" s="13"/>
      <c r="N11" s="13"/>
      <c r="O11" s="4"/>
      <c r="P11" s="13"/>
      <c r="Q11" s="5"/>
      <c r="R11" s="20"/>
    </row>
    <row r="12" spans="1:24" s="9" customFormat="1" ht="12.75" customHeight="1" x14ac:dyDescent="0.2">
      <c r="B12" s="5"/>
      <c r="C12" s="5"/>
      <c r="D12" s="5"/>
      <c r="E12" s="5"/>
      <c r="F12" s="5"/>
      <c r="G12" s="5"/>
      <c r="H12" s="5"/>
      <c r="I12" s="5"/>
      <c r="J12" s="5"/>
      <c r="K12" s="5"/>
      <c r="L12" s="5"/>
      <c r="M12" s="5"/>
      <c r="N12" s="5"/>
      <c r="O12" s="5"/>
      <c r="P12" s="5"/>
      <c r="Q12" s="5"/>
      <c r="R12" s="20"/>
    </row>
    <row r="13" spans="1:24" s="9" customFormat="1" ht="12.75" customHeight="1" x14ac:dyDescent="0.2">
      <c r="B13" s="376"/>
      <c r="C13" s="376"/>
      <c r="D13" s="376"/>
      <c r="E13" s="376"/>
      <c r="F13" s="376"/>
      <c r="G13" s="386"/>
      <c r="H13" s="386"/>
      <c r="I13" s="386"/>
      <c r="J13" s="386"/>
      <c r="K13" s="386"/>
      <c r="L13" s="386"/>
      <c r="M13" s="386"/>
      <c r="N13" s="386"/>
      <c r="O13" s="386"/>
      <c r="P13" s="386"/>
      <c r="Q13" s="5"/>
      <c r="R13" s="20"/>
    </row>
    <row r="14" spans="1:24" s="9" customFormat="1" ht="12.75" customHeight="1" x14ac:dyDescent="0.2">
      <c r="C14" s="6"/>
      <c r="D14" s="6"/>
      <c r="E14" s="6"/>
      <c r="F14" s="6"/>
      <c r="G14" s="7"/>
      <c r="H14" s="7"/>
      <c r="I14" s="7"/>
      <c r="J14" s="7"/>
      <c r="K14" s="7"/>
      <c r="L14" s="7"/>
      <c r="M14" s="7"/>
      <c r="N14" s="7"/>
      <c r="O14" s="7"/>
      <c r="P14" s="7"/>
      <c r="Q14" s="5"/>
      <c r="R14" s="20"/>
    </row>
    <row r="15" spans="1:24" s="9" customFormat="1" ht="12.75" customHeight="1" x14ac:dyDescent="0.2">
      <c r="B15" s="376"/>
      <c r="C15" s="376"/>
      <c r="D15" s="376"/>
      <c r="E15" s="376"/>
      <c r="F15" s="376"/>
      <c r="G15" s="384"/>
      <c r="H15" s="384"/>
      <c r="I15" s="384"/>
      <c r="J15" s="384"/>
      <c r="K15" s="384"/>
      <c r="L15" s="384"/>
      <c r="M15" s="384"/>
      <c r="N15" s="384"/>
      <c r="O15" s="384"/>
      <c r="P15" s="384"/>
      <c r="Q15" s="5"/>
      <c r="R15" s="20"/>
    </row>
    <row r="16" spans="1:24" s="9" customFormat="1" ht="12.75" customHeight="1" x14ac:dyDescent="0.2">
      <c r="C16" s="8"/>
      <c r="D16" s="8"/>
      <c r="E16" s="8"/>
      <c r="F16" s="8"/>
      <c r="G16" s="8"/>
      <c r="H16" s="8"/>
      <c r="I16" s="8"/>
      <c r="J16" s="8"/>
      <c r="K16" s="8"/>
      <c r="L16" s="8"/>
      <c r="M16" s="8"/>
      <c r="N16" s="8"/>
      <c r="O16" s="8"/>
      <c r="P16" s="8"/>
      <c r="Q16" s="5"/>
      <c r="R16" s="20"/>
    </row>
    <row r="17" spans="2:18" s="9" customFormat="1" ht="12.75" customHeight="1" thickBot="1" x14ac:dyDescent="0.25">
      <c r="B17" s="5"/>
      <c r="G17" s="22"/>
      <c r="H17" s="22"/>
      <c r="I17" s="22"/>
      <c r="J17" s="22"/>
      <c r="K17" s="22"/>
      <c r="L17" s="22"/>
      <c r="M17" s="22"/>
      <c r="N17" s="22"/>
      <c r="O17" s="22"/>
      <c r="P17" s="22"/>
      <c r="Q17" s="5"/>
      <c r="R17" s="20"/>
    </row>
    <row r="18" spans="2:18" s="9" customFormat="1" ht="12.75" customHeight="1" x14ac:dyDescent="0.2">
      <c r="B18" s="22"/>
      <c r="C18" s="382" t="s">
        <v>54</v>
      </c>
      <c r="D18" s="373" t="s">
        <v>1</v>
      </c>
      <c r="E18" s="374"/>
      <c r="F18" s="374"/>
      <c r="G18" s="374"/>
      <c r="H18" s="374"/>
      <c r="I18" s="374"/>
      <c r="J18" s="374"/>
      <c r="K18" s="374"/>
      <c r="L18" s="374"/>
      <c r="M18" s="374"/>
      <c r="N18" s="374"/>
      <c r="O18" s="374"/>
      <c r="P18" s="375"/>
      <c r="Q18" s="17"/>
      <c r="R18" s="20"/>
    </row>
    <row r="19" spans="2:18" s="9" customFormat="1" ht="39" customHeight="1" x14ac:dyDescent="0.2">
      <c r="B19" s="25"/>
      <c r="C19" s="383"/>
      <c r="D19" s="377" t="s">
        <v>82</v>
      </c>
      <c r="E19" s="377"/>
      <c r="F19" s="377"/>
      <c r="G19" s="377"/>
      <c r="H19" s="377"/>
      <c r="I19" s="377"/>
      <c r="J19" s="377"/>
      <c r="K19" s="377"/>
      <c r="L19" s="377"/>
      <c r="M19" s="377"/>
      <c r="N19" s="377"/>
      <c r="O19" s="377"/>
      <c r="P19" s="378"/>
      <c r="Q19" s="17"/>
      <c r="R19" s="20"/>
    </row>
    <row r="20" spans="2:18" s="9" customFormat="1" ht="39" customHeight="1" x14ac:dyDescent="0.2">
      <c r="B20" s="368"/>
      <c r="C20" s="26" t="s">
        <v>2</v>
      </c>
      <c r="D20" s="369" t="s">
        <v>3</v>
      </c>
      <c r="E20" s="369"/>
      <c r="F20" s="369"/>
      <c r="G20" s="369"/>
      <c r="H20" s="369"/>
      <c r="I20" s="369"/>
      <c r="J20" s="369"/>
      <c r="K20" s="369"/>
      <c r="L20" s="369"/>
      <c r="M20" s="369"/>
      <c r="N20" s="369"/>
      <c r="O20" s="369"/>
      <c r="P20" s="370"/>
      <c r="Q20" s="17"/>
      <c r="R20" s="20"/>
    </row>
    <row r="21" spans="2:18" s="9" customFormat="1" ht="18.75" customHeight="1" x14ac:dyDescent="0.2">
      <c r="B21" s="368"/>
      <c r="C21" s="26" t="s">
        <v>4</v>
      </c>
      <c r="D21" s="366" t="s">
        <v>5</v>
      </c>
      <c r="E21" s="366"/>
      <c r="F21" s="366"/>
      <c r="G21" s="366"/>
      <c r="H21" s="366"/>
      <c r="I21" s="366"/>
      <c r="J21" s="366"/>
      <c r="K21" s="366"/>
      <c r="L21" s="366"/>
      <c r="M21" s="366"/>
      <c r="N21" s="366"/>
      <c r="O21" s="366"/>
      <c r="P21" s="367"/>
      <c r="Q21" s="17"/>
      <c r="R21" s="20"/>
    </row>
    <row r="22" spans="2:18" s="9" customFormat="1" ht="39" customHeight="1" x14ac:dyDescent="0.2">
      <c r="B22" s="368"/>
      <c r="C22" s="26" t="s">
        <v>6</v>
      </c>
      <c r="D22" s="366" t="s">
        <v>7</v>
      </c>
      <c r="E22" s="366"/>
      <c r="F22" s="366"/>
      <c r="G22" s="366"/>
      <c r="H22" s="366"/>
      <c r="I22" s="366"/>
      <c r="J22" s="366"/>
      <c r="K22" s="366"/>
      <c r="L22" s="366"/>
      <c r="M22" s="366"/>
      <c r="N22" s="366"/>
      <c r="O22" s="366"/>
      <c r="P22" s="367"/>
      <c r="Q22" s="17"/>
      <c r="R22" s="20"/>
    </row>
    <row r="23" spans="2:18" s="9" customFormat="1" ht="27" customHeight="1" x14ac:dyDescent="0.2">
      <c r="B23" s="368"/>
      <c r="C23" s="26" t="s">
        <v>8</v>
      </c>
      <c r="D23" s="366" t="s">
        <v>9</v>
      </c>
      <c r="E23" s="366"/>
      <c r="F23" s="366"/>
      <c r="G23" s="366"/>
      <c r="H23" s="366"/>
      <c r="I23" s="366"/>
      <c r="J23" s="366"/>
      <c r="K23" s="366"/>
      <c r="L23" s="366"/>
      <c r="M23" s="366"/>
      <c r="N23" s="366"/>
      <c r="O23" s="366"/>
      <c r="P23" s="367"/>
      <c r="Q23" s="17"/>
      <c r="R23" s="20"/>
    </row>
    <row r="24" spans="2:18" s="9" customFormat="1" ht="28.5" customHeight="1" x14ac:dyDescent="0.2">
      <c r="B24" s="368"/>
      <c r="C24" s="26" t="s">
        <v>10</v>
      </c>
      <c r="D24" s="366" t="s">
        <v>11</v>
      </c>
      <c r="E24" s="366"/>
      <c r="F24" s="366"/>
      <c r="G24" s="366"/>
      <c r="H24" s="366"/>
      <c r="I24" s="366"/>
      <c r="J24" s="366"/>
      <c r="K24" s="366"/>
      <c r="L24" s="366"/>
      <c r="M24" s="366"/>
      <c r="N24" s="366"/>
      <c r="O24" s="366"/>
      <c r="P24" s="367"/>
      <c r="R24" s="20"/>
    </row>
    <row r="25" spans="2:18" ht="23.25" customHeight="1" thickBot="1" x14ac:dyDescent="0.25">
      <c r="B25" s="368"/>
      <c r="C25" s="27" t="s">
        <v>12</v>
      </c>
      <c r="D25" s="371" t="s">
        <v>13</v>
      </c>
      <c r="E25" s="371"/>
      <c r="F25" s="371"/>
      <c r="G25" s="371"/>
      <c r="H25" s="371"/>
      <c r="I25" s="371"/>
      <c r="J25" s="371"/>
      <c r="K25" s="371"/>
      <c r="L25" s="371"/>
      <c r="M25" s="371"/>
      <c r="N25" s="371"/>
      <c r="O25" s="371"/>
      <c r="P25" s="372"/>
    </row>
    <row r="27" spans="2:18" ht="28.5" customHeight="1" x14ac:dyDescent="0.2"/>
    <row r="28" spans="2:18" ht="21.75" customHeight="1" x14ac:dyDescent="0.2"/>
    <row r="29" spans="2:18" ht="21.75" customHeight="1" x14ac:dyDescent="0.2"/>
    <row r="30" spans="2:18" ht="28.5" customHeight="1" x14ac:dyDescent="0.2"/>
    <row r="31" spans="2:18" ht="13.15" customHeight="1" x14ac:dyDescent="0.2"/>
    <row r="32" spans="2:18" ht="26.25" customHeight="1" x14ac:dyDescent="0.2"/>
    <row r="33" spans="2:18" ht="21.75" customHeight="1" x14ac:dyDescent="0.2">
      <c r="R33" s="10"/>
    </row>
    <row r="34" spans="2:18" ht="15" customHeight="1" x14ac:dyDescent="0.2">
      <c r="B34" s="11"/>
      <c r="C34" s="15"/>
      <c r="D34" s="14"/>
      <c r="E34" s="14"/>
      <c r="F34" s="14"/>
      <c r="G34" s="14"/>
      <c r="H34" s="14"/>
      <c r="I34" s="14"/>
      <c r="J34" s="14"/>
      <c r="K34" s="14"/>
      <c r="L34" s="14"/>
      <c r="M34" s="14"/>
      <c r="N34" s="14"/>
      <c r="O34" s="14"/>
      <c r="P34" s="14"/>
      <c r="R34" s="10"/>
    </row>
    <row r="35" spans="2:18" x14ac:dyDescent="0.2">
      <c r="C35" s="18"/>
      <c r="D35" s="18"/>
      <c r="E35" s="18"/>
      <c r="F35" s="18"/>
      <c r="G35" s="18"/>
      <c r="H35" s="18"/>
      <c r="I35" s="18"/>
    </row>
    <row r="143" spans="5:5" x14ac:dyDescent="0.2">
      <c r="E143" s="10" t="s">
        <v>68</v>
      </c>
    </row>
    <row r="151" spans="3:7" ht="15" x14ac:dyDescent="0.2">
      <c r="C151" s="23"/>
      <c r="D151" s="23"/>
      <c r="E151" s="23"/>
      <c r="F151" s="23"/>
      <c r="G151" s="23"/>
    </row>
    <row r="152" spans="3:7" ht="15" x14ac:dyDescent="0.2">
      <c r="C152" s="23"/>
      <c r="D152" s="23"/>
      <c r="E152" s="23"/>
      <c r="F152" s="23"/>
      <c r="G152" s="23"/>
    </row>
    <row r="153" spans="3:7" ht="15" x14ac:dyDescent="0.2">
      <c r="C153" s="23"/>
      <c r="D153" s="23"/>
      <c r="E153" s="23"/>
      <c r="F153" s="23"/>
      <c r="G153" s="23"/>
    </row>
    <row r="154" spans="3:7" ht="15" x14ac:dyDescent="0.2">
      <c r="C154" s="23"/>
      <c r="D154" s="23"/>
      <c r="E154" s="23"/>
      <c r="F154" s="23"/>
      <c r="G154" s="23"/>
    </row>
    <row r="155" spans="3:7" ht="15" x14ac:dyDescent="0.2">
      <c r="C155" s="23"/>
      <c r="D155" s="23"/>
      <c r="E155" s="23"/>
      <c r="F155" s="23"/>
      <c r="G155" s="23"/>
    </row>
    <row r="156" spans="3:7" ht="15" x14ac:dyDescent="0.2">
      <c r="C156" s="23"/>
      <c r="D156" s="23"/>
      <c r="E156" s="23"/>
      <c r="F156" s="23"/>
      <c r="G156" s="23"/>
    </row>
    <row r="157" spans="3:7" ht="15" x14ac:dyDescent="0.2">
      <c r="C157" s="23"/>
      <c r="D157" s="23"/>
      <c r="E157" s="23"/>
      <c r="F157" s="23"/>
      <c r="G157" s="23"/>
    </row>
    <row r="158" spans="3:7" ht="15" x14ac:dyDescent="0.2">
      <c r="C158" s="23"/>
      <c r="D158" s="23"/>
      <c r="E158" s="23"/>
      <c r="F158" s="23"/>
      <c r="G158" s="23"/>
    </row>
    <row r="159" spans="3:7" ht="15" x14ac:dyDescent="0.2">
      <c r="C159" s="23"/>
      <c r="D159" s="23"/>
      <c r="E159" s="23"/>
      <c r="F159" s="23"/>
      <c r="G159" s="23"/>
    </row>
    <row r="160" spans="3:7" ht="15" x14ac:dyDescent="0.2">
      <c r="C160" s="23"/>
      <c r="D160" s="23"/>
      <c r="E160" s="23"/>
      <c r="F160" s="23"/>
      <c r="G160" s="23"/>
    </row>
    <row r="161" spans="3:7" ht="15" x14ac:dyDescent="0.2">
      <c r="C161" s="23"/>
      <c r="D161" s="23"/>
      <c r="E161" s="23"/>
      <c r="F161" s="23"/>
      <c r="G161" s="23"/>
    </row>
    <row r="162" spans="3:7" ht="15" x14ac:dyDescent="0.2">
      <c r="C162" s="23"/>
      <c r="D162" s="23"/>
      <c r="E162" s="23"/>
      <c r="F162" s="23"/>
      <c r="G162" s="23"/>
    </row>
    <row r="163" spans="3:7" ht="15" x14ac:dyDescent="0.2">
      <c r="C163" s="23"/>
      <c r="D163" s="23"/>
      <c r="E163" s="23"/>
      <c r="F163" s="23"/>
      <c r="G163" s="23"/>
    </row>
    <row r="164" spans="3:7" ht="15" x14ac:dyDescent="0.2">
      <c r="C164" s="23"/>
      <c r="D164" s="23"/>
      <c r="E164" s="23"/>
      <c r="F164" s="23"/>
      <c r="G164" s="23"/>
    </row>
    <row r="165" spans="3:7" ht="15" x14ac:dyDescent="0.2">
      <c r="C165" s="23"/>
      <c r="D165" s="23"/>
      <c r="E165" s="23"/>
      <c r="F165" s="23"/>
      <c r="G165" s="23"/>
    </row>
  </sheetData>
  <mergeCells count="35">
    <mergeCell ref="T10:V10"/>
    <mergeCell ref="C18:C19"/>
    <mergeCell ref="G15:P15"/>
    <mergeCell ref="T9:V9"/>
    <mergeCell ref="P7:S7"/>
    <mergeCell ref="T8:V8"/>
    <mergeCell ref="G13:P13"/>
    <mergeCell ref="B13:F13"/>
    <mergeCell ref="P9:S9"/>
    <mergeCell ref="B11:E11"/>
    <mergeCell ref="A2:V2"/>
    <mergeCell ref="D22:P22"/>
    <mergeCell ref="B20:B25"/>
    <mergeCell ref="D20:P20"/>
    <mergeCell ref="B10:E10"/>
    <mergeCell ref="D23:P23"/>
    <mergeCell ref="D24:P24"/>
    <mergeCell ref="D25:P25"/>
    <mergeCell ref="D18:P18"/>
    <mergeCell ref="D21:P21"/>
    <mergeCell ref="B15:F15"/>
    <mergeCell ref="D19:P19"/>
    <mergeCell ref="P10:S10"/>
    <mergeCell ref="B8:E8"/>
    <mergeCell ref="B9:E9"/>
    <mergeCell ref="P8:S8"/>
    <mergeCell ref="D4:K4"/>
    <mergeCell ref="M5:V5"/>
    <mergeCell ref="M6:O7"/>
    <mergeCell ref="P6:V6"/>
    <mergeCell ref="T7:V7"/>
    <mergeCell ref="O4:P4"/>
    <mergeCell ref="B6:E6"/>
    <mergeCell ref="B7:E7"/>
    <mergeCell ref="B5:G5"/>
  </mergeCells>
  <pageMargins left="0.7" right="0.7" top="0.75" bottom="0.75" header="0.3" footer="0.3"/>
  <pageSetup paperSize="9" scale="43" orientation="portrait" r:id="rId1"/>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codeName="Hoja4" filterMode="1">
    <tabColor rgb="FF92D050"/>
  </sheetPr>
  <dimension ref="A1:AS535"/>
  <sheetViews>
    <sheetView showGridLines="0" tabSelected="1" topLeftCell="AF5" zoomScale="80" zoomScaleNormal="80" workbookViewId="0">
      <selection activeCell="AM51" sqref="AM51"/>
    </sheetView>
  </sheetViews>
  <sheetFormatPr baseColWidth="10" defaultRowHeight="15.75" x14ac:dyDescent="0.25"/>
  <cols>
    <col min="1" max="1" width="11.42578125" style="31" customWidth="1"/>
    <col min="2" max="2" width="12.85546875" style="44" customWidth="1"/>
    <col min="3" max="3" width="10.85546875" style="44" hidden="1" customWidth="1"/>
    <col min="4" max="4" width="32.28515625" style="44" customWidth="1"/>
    <col min="5" max="5" width="32.42578125" style="44" customWidth="1"/>
    <col min="6" max="6" width="32.85546875" style="44" customWidth="1"/>
    <col min="7" max="7" width="14.42578125" style="44" hidden="1" customWidth="1"/>
    <col min="8" max="8" width="13" style="44" customWidth="1"/>
    <col min="9" max="9" width="11.42578125" style="44" customWidth="1"/>
    <col min="10" max="10" width="14.28515625" style="44" customWidth="1"/>
    <col min="11" max="11" width="9.7109375" style="44" customWidth="1"/>
    <col min="12" max="12" width="25" style="44" customWidth="1"/>
    <col min="13" max="13" width="11.5703125" style="44" customWidth="1"/>
    <col min="14" max="18" width="5.140625" style="44" customWidth="1"/>
    <col min="19" max="19" width="12.28515625" style="44" customWidth="1"/>
    <col min="20" max="20" width="7.42578125" style="44" hidden="1" customWidth="1"/>
    <col min="21" max="21" width="8.28515625" style="44" hidden="1" customWidth="1"/>
    <col min="22" max="22" width="6.140625" style="44" hidden="1" customWidth="1"/>
    <col min="23" max="23" width="10.42578125" style="44" customWidth="1"/>
    <col min="24" max="24" width="9.5703125" style="44" customWidth="1"/>
    <col min="25" max="25" width="5.5703125" style="44" hidden="1" customWidth="1"/>
    <col min="26" max="26" width="11.28515625" style="44" customWidth="1"/>
    <col min="27" max="27" width="5.140625" style="44" hidden="1" customWidth="1"/>
    <col min="28" max="28" width="3.5703125" style="44" hidden="1" customWidth="1"/>
    <col min="29" max="29" width="4.5703125" style="44" hidden="1" customWidth="1"/>
    <col min="30" max="30" width="29.28515625" style="44" customWidth="1"/>
    <col min="31" max="31" width="9.85546875" style="44" customWidth="1"/>
    <col min="32" max="32" width="9.7109375" style="44" customWidth="1"/>
    <col min="33" max="33" width="28.7109375" style="44" customWidth="1"/>
    <col min="34" max="34" width="16" style="44" customWidth="1"/>
    <col min="35" max="35" width="17.7109375" style="44" customWidth="1"/>
    <col min="36" max="36" width="19.42578125" style="44" customWidth="1"/>
    <col min="37" max="37" width="14.28515625" style="44" customWidth="1"/>
    <col min="38" max="38" width="10.28515625" style="44" customWidth="1"/>
    <col min="39" max="39" width="30.85546875" style="44" customWidth="1"/>
    <col min="40" max="40" width="40.5703125" style="44" customWidth="1"/>
    <col min="41" max="41" width="22.42578125" style="302" customWidth="1"/>
    <col min="42" max="42" width="42.28515625" style="31" customWidth="1"/>
    <col min="43" max="43" width="19" style="344" customWidth="1"/>
    <col min="44" max="44" width="11.28515625" style="31" customWidth="1"/>
    <col min="45" max="45" width="14" style="340" customWidth="1"/>
    <col min="46" max="259" width="11.42578125" style="31"/>
    <col min="260" max="260" width="2.7109375" style="31" customWidth="1"/>
    <col min="261" max="261" width="0" style="31" hidden="1" customWidth="1"/>
    <col min="262" max="262" width="36.42578125" style="31" customWidth="1"/>
    <col min="263" max="263" width="32.42578125" style="31" customWidth="1"/>
    <col min="264" max="264" width="32.28515625" style="31" customWidth="1"/>
    <col min="265" max="265" width="26.5703125" style="31" customWidth="1"/>
    <col min="266" max="266" width="20" style="31" customWidth="1"/>
    <col min="267" max="267" width="10.140625" style="31" customWidth="1"/>
    <col min="268" max="268" width="10.28515625" style="31" customWidth="1"/>
    <col min="269" max="269" width="14.28515625" style="31" customWidth="1"/>
    <col min="270" max="270" width="9.7109375" style="31" customWidth="1"/>
    <col min="271" max="271" width="25" style="31" customWidth="1"/>
    <col min="272" max="272" width="11.5703125" style="31" customWidth="1"/>
    <col min="273" max="276" width="5.140625" style="31" customWidth="1"/>
    <col min="277" max="277" width="8.42578125" style="31" customWidth="1"/>
    <col min="278" max="279" width="0" style="31" hidden="1" customWidth="1"/>
    <col min="280" max="280" width="10.28515625" style="31" customWidth="1"/>
    <col min="281" max="281" width="9.5703125" style="31" customWidth="1"/>
    <col min="282" max="282" width="0" style="31" hidden="1" customWidth="1"/>
    <col min="283" max="283" width="9" style="31" customWidth="1"/>
    <col min="284" max="284" width="5.140625" style="31" customWidth="1"/>
    <col min="285" max="285" width="3.5703125" style="31" customWidth="1"/>
    <col min="286" max="286" width="4" style="31" customWidth="1"/>
    <col min="287" max="287" width="29.28515625" style="31" customWidth="1"/>
    <col min="288" max="288" width="4.7109375" style="31" customWidth="1"/>
    <col min="289" max="289" width="4.85546875" style="31" customWidth="1"/>
    <col min="290" max="291" width="14.140625" style="31" customWidth="1"/>
    <col min="292" max="292" width="17.7109375" style="31" customWidth="1"/>
    <col min="293" max="293" width="10" style="31" customWidth="1"/>
    <col min="294" max="294" width="10.42578125" style="31" customWidth="1"/>
    <col min="295" max="295" width="26.7109375" style="31" customWidth="1"/>
    <col min="296" max="296" width="11.42578125" style="31"/>
    <col min="297" max="297" width="11.28515625" style="31" customWidth="1"/>
    <col min="298" max="298" width="0" style="31" hidden="1" customWidth="1"/>
    <col min="299" max="515" width="11.42578125" style="31"/>
    <col min="516" max="516" width="2.7109375" style="31" customWidth="1"/>
    <col min="517" max="517" width="0" style="31" hidden="1" customWidth="1"/>
    <col min="518" max="518" width="36.42578125" style="31" customWidth="1"/>
    <col min="519" max="519" width="32.42578125" style="31" customWidth="1"/>
    <col min="520" max="520" width="32.28515625" style="31" customWidth="1"/>
    <col min="521" max="521" width="26.5703125" style="31" customWidth="1"/>
    <col min="522" max="522" width="20" style="31" customWidth="1"/>
    <col min="523" max="523" width="10.140625" style="31" customWidth="1"/>
    <col min="524" max="524" width="10.28515625" style="31" customWidth="1"/>
    <col min="525" max="525" width="14.28515625" style="31" customWidth="1"/>
    <col min="526" max="526" width="9.7109375" style="31" customWidth="1"/>
    <col min="527" max="527" width="25" style="31" customWidth="1"/>
    <col min="528" max="528" width="11.5703125" style="31" customWidth="1"/>
    <col min="529" max="532" width="5.140625" style="31" customWidth="1"/>
    <col min="533" max="533" width="8.42578125" style="31" customWidth="1"/>
    <col min="534" max="535" width="0" style="31" hidden="1" customWidth="1"/>
    <col min="536" max="536" width="10.28515625" style="31" customWidth="1"/>
    <col min="537" max="537" width="9.5703125" style="31" customWidth="1"/>
    <col min="538" max="538" width="0" style="31" hidden="1" customWidth="1"/>
    <col min="539" max="539" width="9" style="31" customWidth="1"/>
    <col min="540" max="540" width="5.140625" style="31" customWidth="1"/>
    <col min="541" max="541" width="3.5703125" style="31" customWidth="1"/>
    <col min="542" max="542" width="4" style="31" customWidth="1"/>
    <col min="543" max="543" width="29.28515625" style="31" customWidth="1"/>
    <col min="544" max="544" width="4.7109375" style="31" customWidth="1"/>
    <col min="545" max="545" width="4.85546875" style="31" customWidth="1"/>
    <col min="546" max="547" width="14.140625" style="31" customWidth="1"/>
    <col min="548" max="548" width="17.7109375" style="31" customWidth="1"/>
    <col min="549" max="549" width="10" style="31" customWidth="1"/>
    <col min="550" max="550" width="10.42578125" style="31" customWidth="1"/>
    <col min="551" max="551" width="26.7109375" style="31" customWidth="1"/>
    <col min="552" max="552" width="11.42578125" style="31"/>
    <col min="553" max="553" width="11.28515625" style="31" customWidth="1"/>
    <col min="554" max="554" width="0" style="31" hidden="1" customWidth="1"/>
    <col min="555" max="771" width="11.42578125" style="31"/>
    <col min="772" max="772" width="2.7109375" style="31" customWidth="1"/>
    <col min="773" max="773" width="0" style="31" hidden="1" customWidth="1"/>
    <col min="774" max="774" width="36.42578125" style="31" customWidth="1"/>
    <col min="775" max="775" width="32.42578125" style="31" customWidth="1"/>
    <col min="776" max="776" width="32.28515625" style="31" customWidth="1"/>
    <col min="777" max="777" width="26.5703125" style="31" customWidth="1"/>
    <col min="778" max="778" width="20" style="31" customWidth="1"/>
    <col min="779" max="779" width="10.140625" style="31" customWidth="1"/>
    <col min="780" max="780" width="10.28515625" style="31" customWidth="1"/>
    <col min="781" max="781" width="14.28515625" style="31" customWidth="1"/>
    <col min="782" max="782" width="9.7109375" style="31" customWidth="1"/>
    <col min="783" max="783" width="25" style="31" customWidth="1"/>
    <col min="784" max="784" width="11.5703125" style="31" customWidth="1"/>
    <col min="785" max="788" width="5.140625" style="31" customWidth="1"/>
    <col min="789" max="789" width="8.42578125" style="31" customWidth="1"/>
    <col min="790" max="791" width="0" style="31" hidden="1" customWidth="1"/>
    <col min="792" max="792" width="10.28515625" style="31" customWidth="1"/>
    <col min="793" max="793" width="9.5703125" style="31" customWidth="1"/>
    <col min="794" max="794" width="0" style="31" hidden="1" customWidth="1"/>
    <col min="795" max="795" width="9" style="31" customWidth="1"/>
    <col min="796" max="796" width="5.140625" style="31" customWidth="1"/>
    <col min="797" max="797" width="3.5703125" style="31" customWidth="1"/>
    <col min="798" max="798" width="4" style="31" customWidth="1"/>
    <col min="799" max="799" width="29.28515625" style="31" customWidth="1"/>
    <col min="800" max="800" width="4.7109375" style="31" customWidth="1"/>
    <col min="801" max="801" width="4.85546875" style="31" customWidth="1"/>
    <col min="802" max="803" width="14.140625" style="31" customWidth="1"/>
    <col min="804" max="804" width="17.7109375" style="31" customWidth="1"/>
    <col min="805" max="805" width="10" style="31" customWidth="1"/>
    <col min="806" max="806" width="10.42578125" style="31" customWidth="1"/>
    <col min="807" max="807" width="26.7109375" style="31" customWidth="1"/>
    <col min="808" max="808" width="11.42578125" style="31"/>
    <col min="809" max="809" width="11.28515625" style="31" customWidth="1"/>
    <col min="810" max="810" width="0" style="31" hidden="1" customWidth="1"/>
    <col min="811" max="1027" width="11.42578125" style="31"/>
    <col min="1028" max="1028" width="2.7109375" style="31" customWidth="1"/>
    <col min="1029" max="1029" width="0" style="31" hidden="1" customWidth="1"/>
    <col min="1030" max="1030" width="36.42578125" style="31" customWidth="1"/>
    <col min="1031" max="1031" width="32.42578125" style="31" customWidth="1"/>
    <col min="1032" max="1032" width="32.28515625" style="31" customWidth="1"/>
    <col min="1033" max="1033" width="26.5703125" style="31" customWidth="1"/>
    <col min="1034" max="1034" width="20" style="31" customWidth="1"/>
    <col min="1035" max="1035" width="10.140625" style="31" customWidth="1"/>
    <col min="1036" max="1036" width="10.28515625" style="31" customWidth="1"/>
    <col min="1037" max="1037" width="14.28515625" style="31" customWidth="1"/>
    <col min="1038" max="1038" width="9.7109375" style="31" customWidth="1"/>
    <col min="1039" max="1039" width="25" style="31" customWidth="1"/>
    <col min="1040" max="1040" width="11.5703125" style="31" customWidth="1"/>
    <col min="1041" max="1044" width="5.140625" style="31" customWidth="1"/>
    <col min="1045" max="1045" width="8.42578125" style="31" customWidth="1"/>
    <col min="1046" max="1047" width="0" style="31" hidden="1" customWidth="1"/>
    <col min="1048" max="1048" width="10.28515625" style="31" customWidth="1"/>
    <col min="1049" max="1049" width="9.5703125" style="31" customWidth="1"/>
    <col min="1050" max="1050" width="0" style="31" hidden="1" customWidth="1"/>
    <col min="1051" max="1051" width="9" style="31" customWidth="1"/>
    <col min="1052" max="1052" width="5.140625" style="31" customWidth="1"/>
    <col min="1053" max="1053" width="3.5703125" style="31" customWidth="1"/>
    <col min="1054" max="1054" width="4" style="31" customWidth="1"/>
    <col min="1055" max="1055" width="29.28515625" style="31" customWidth="1"/>
    <col min="1056" max="1056" width="4.7109375" style="31" customWidth="1"/>
    <col min="1057" max="1057" width="4.85546875" style="31" customWidth="1"/>
    <col min="1058" max="1059" width="14.140625" style="31" customWidth="1"/>
    <col min="1060" max="1060" width="17.7109375" style="31" customWidth="1"/>
    <col min="1061" max="1061" width="10" style="31" customWidth="1"/>
    <col min="1062" max="1062" width="10.42578125" style="31" customWidth="1"/>
    <col min="1063" max="1063" width="26.7109375" style="31" customWidth="1"/>
    <col min="1064" max="1064" width="11.42578125" style="31"/>
    <col min="1065" max="1065" width="11.28515625" style="31" customWidth="1"/>
    <col min="1066" max="1066" width="0" style="31" hidden="1" customWidth="1"/>
    <col min="1067" max="1283" width="11.42578125" style="31"/>
    <col min="1284" max="1284" width="2.7109375" style="31" customWidth="1"/>
    <col min="1285" max="1285" width="0" style="31" hidden="1" customWidth="1"/>
    <col min="1286" max="1286" width="36.42578125" style="31" customWidth="1"/>
    <col min="1287" max="1287" width="32.42578125" style="31" customWidth="1"/>
    <col min="1288" max="1288" width="32.28515625" style="31" customWidth="1"/>
    <col min="1289" max="1289" width="26.5703125" style="31" customWidth="1"/>
    <col min="1290" max="1290" width="20" style="31" customWidth="1"/>
    <col min="1291" max="1291" width="10.140625" style="31" customWidth="1"/>
    <col min="1292" max="1292" width="10.28515625" style="31" customWidth="1"/>
    <col min="1293" max="1293" width="14.28515625" style="31" customWidth="1"/>
    <col min="1294" max="1294" width="9.7109375" style="31" customWidth="1"/>
    <col min="1295" max="1295" width="25" style="31" customWidth="1"/>
    <col min="1296" max="1296" width="11.5703125" style="31" customWidth="1"/>
    <col min="1297" max="1300" width="5.140625" style="31" customWidth="1"/>
    <col min="1301" max="1301" width="8.42578125" style="31" customWidth="1"/>
    <col min="1302" max="1303" width="0" style="31" hidden="1" customWidth="1"/>
    <col min="1304" max="1304" width="10.28515625" style="31" customWidth="1"/>
    <col min="1305" max="1305" width="9.5703125" style="31" customWidth="1"/>
    <col min="1306" max="1306" width="0" style="31" hidden="1" customWidth="1"/>
    <col min="1307" max="1307" width="9" style="31" customWidth="1"/>
    <col min="1308" max="1308" width="5.140625" style="31" customWidth="1"/>
    <col min="1309" max="1309" width="3.5703125" style="31" customWidth="1"/>
    <col min="1310" max="1310" width="4" style="31" customWidth="1"/>
    <col min="1311" max="1311" width="29.28515625" style="31" customWidth="1"/>
    <col min="1312" max="1312" width="4.7109375" style="31" customWidth="1"/>
    <col min="1313" max="1313" width="4.85546875" style="31" customWidth="1"/>
    <col min="1314" max="1315" width="14.140625" style="31" customWidth="1"/>
    <col min="1316" max="1316" width="17.7109375" style="31" customWidth="1"/>
    <col min="1317" max="1317" width="10" style="31" customWidth="1"/>
    <col min="1318" max="1318" width="10.42578125" style="31" customWidth="1"/>
    <col min="1319" max="1319" width="26.7109375" style="31" customWidth="1"/>
    <col min="1320" max="1320" width="11.42578125" style="31"/>
    <col min="1321" max="1321" width="11.28515625" style="31" customWidth="1"/>
    <col min="1322" max="1322" width="0" style="31" hidden="1" customWidth="1"/>
    <col min="1323" max="1539" width="11.42578125" style="31"/>
    <col min="1540" max="1540" width="2.7109375" style="31" customWidth="1"/>
    <col min="1541" max="1541" width="0" style="31" hidden="1" customWidth="1"/>
    <col min="1542" max="1542" width="36.42578125" style="31" customWidth="1"/>
    <col min="1543" max="1543" width="32.42578125" style="31" customWidth="1"/>
    <col min="1544" max="1544" width="32.28515625" style="31" customWidth="1"/>
    <col min="1545" max="1545" width="26.5703125" style="31" customWidth="1"/>
    <col min="1546" max="1546" width="20" style="31" customWidth="1"/>
    <col min="1547" max="1547" width="10.140625" style="31" customWidth="1"/>
    <col min="1548" max="1548" width="10.28515625" style="31" customWidth="1"/>
    <col min="1549" max="1549" width="14.28515625" style="31" customWidth="1"/>
    <col min="1550" max="1550" width="9.7109375" style="31" customWidth="1"/>
    <col min="1551" max="1551" width="25" style="31" customWidth="1"/>
    <col min="1552" max="1552" width="11.5703125" style="31" customWidth="1"/>
    <col min="1553" max="1556" width="5.140625" style="31" customWidth="1"/>
    <col min="1557" max="1557" width="8.42578125" style="31" customWidth="1"/>
    <col min="1558" max="1559" width="0" style="31" hidden="1" customWidth="1"/>
    <col min="1560" max="1560" width="10.28515625" style="31" customWidth="1"/>
    <col min="1561" max="1561" width="9.5703125" style="31" customWidth="1"/>
    <col min="1562" max="1562" width="0" style="31" hidden="1" customWidth="1"/>
    <col min="1563" max="1563" width="9" style="31" customWidth="1"/>
    <col min="1564" max="1564" width="5.140625" style="31" customWidth="1"/>
    <col min="1565" max="1565" width="3.5703125" style="31" customWidth="1"/>
    <col min="1566" max="1566" width="4" style="31" customWidth="1"/>
    <col min="1567" max="1567" width="29.28515625" style="31" customWidth="1"/>
    <col min="1568" max="1568" width="4.7109375" style="31" customWidth="1"/>
    <col min="1569" max="1569" width="4.85546875" style="31" customWidth="1"/>
    <col min="1570" max="1571" width="14.140625" style="31" customWidth="1"/>
    <col min="1572" max="1572" width="17.7109375" style="31" customWidth="1"/>
    <col min="1573" max="1573" width="10" style="31" customWidth="1"/>
    <col min="1574" max="1574" width="10.42578125" style="31" customWidth="1"/>
    <col min="1575" max="1575" width="26.7109375" style="31" customWidth="1"/>
    <col min="1576" max="1576" width="11.42578125" style="31"/>
    <col min="1577" max="1577" width="11.28515625" style="31" customWidth="1"/>
    <col min="1578" max="1578" width="0" style="31" hidden="1" customWidth="1"/>
    <col min="1579" max="1795" width="11.42578125" style="31"/>
    <col min="1796" max="1796" width="2.7109375" style="31" customWidth="1"/>
    <col min="1797" max="1797" width="0" style="31" hidden="1" customWidth="1"/>
    <col min="1798" max="1798" width="36.42578125" style="31" customWidth="1"/>
    <col min="1799" max="1799" width="32.42578125" style="31" customWidth="1"/>
    <col min="1800" max="1800" width="32.28515625" style="31" customWidth="1"/>
    <col min="1801" max="1801" width="26.5703125" style="31" customWidth="1"/>
    <col min="1802" max="1802" width="20" style="31" customWidth="1"/>
    <col min="1803" max="1803" width="10.140625" style="31" customWidth="1"/>
    <col min="1804" max="1804" width="10.28515625" style="31" customWidth="1"/>
    <col min="1805" max="1805" width="14.28515625" style="31" customWidth="1"/>
    <col min="1806" max="1806" width="9.7109375" style="31" customWidth="1"/>
    <col min="1807" max="1807" width="25" style="31" customWidth="1"/>
    <col min="1808" max="1808" width="11.5703125" style="31" customWidth="1"/>
    <col min="1809" max="1812" width="5.140625" style="31" customWidth="1"/>
    <col min="1813" max="1813" width="8.42578125" style="31" customWidth="1"/>
    <col min="1814" max="1815" width="0" style="31" hidden="1" customWidth="1"/>
    <col min="1816" max="1816" width="10.28515625" style="31" customWidth="1"/>
    <col min="1817" max="1817" width="9.5703125" style="31" customWidth="1"/>
    <col min="1818" max="1818" width="0" style="31" hidden="1" customWidth="1"/>
    <col min="1819" max="1819" width="9" style="31" customWidth="1"/>
    <col min="1820" max="1820" width="5.140625" style="31" customWidth="1"/>
    <col min="1821" max="1821" width="3.5703125" style="31" customWidth="1"/>
    <col min="1822" max="1822" width="4" style="31" customWidth="1"/>
    <col min="1823" max="1823" width="29.28515625" style="31" customWidth="1"/>
    <col min="1824" max="1824" width="4.7109375" style="31" customWidth="1"/>
    <col min="1825" max="1825" width="4.85546875" style="31" customWidth="1"/>
    <col min="1826" max="1827" width="14.140625" style="31" customWidth="1"/>
    <col min="1828" max="1828" width="17.7109375" style="31" customWidth="1"/>
    <col min="1829" max="1829" width="10" style="31" customWidth="1"/>
    <col min="1830" max="1830" width="10.42578125" style="31" customWidth="1"/>
    <col min="1831" max="1831" width="26.7109375" style="31" customWidth="1"/>
    <col min="1832" max="1832" width="11.42578125" style="31"/>
    <col min="1833" max="1833" width="11.28515625" style="31" customWidth="1"/>
    <col min="1834" max="1834" width="0" style="31" hidden="1" customWidth="1"/>
    <col min="1835" max="2051" width="11.42578125" style="31"/>
    <col min="2052" max="2052" width="2.7109375" style="31" customWidth="1"/>
    <col min="2053" max="2053" width="0" style="31" hidden="1" customWidth="1"/>
    <col min="2054" max="2054" width="36.42578125" style="31" customWidth="1"/>
    <col min="2055" max="2055" width="32.42578125" style="31" customWidth="1"/>
    <col min="2056" max="2056" width="32.28515625" style="31" customWidth="1"/>
    <col min="2057" max="2057" width="26.5703125" style="31" customWidth="1"/>
    <col min="2058" max="2058" width="20" style="31" customWidth="1"/>
    <col min="2059" max="2059" width="10.140625" style="31" customWidth="1"/>
    <col min="2060" max="2060" width="10.28515625" style="31" customWidth="1"/>
    <col min="2061" max="2061" width="14.28515625" style="31" customWidth="1"/>
    <col min="2062" max="2062" width="9.7109375" style="31" customWidth="1"/>
    <col min="2063" max="2063" width="25" style="31" customWidth="1"/>
    <col min="2064" max="2064" width="11.5703125" style="31" customWidth="1"/>
    <col min="2065" max="2068" width="5.140625" style="31" customWidth="1"/>
    <col min="2069" max="2069" width="8.42578125" style="31" customWidth="1"/>
    <col min="2070" max="2071" width="0" style="31" hidden="1" customWidth="1"/>
    <col min="2072" max="2072" width="10.28515625" style="31" customWidth="1"/>
    <col min="2073" max="2073" width="9.5703125" style="31" customWidth="1"/>
    <col min="2074" max="2074" width="0" style="31" hidden="1" customWidth="1"/>
    <col min="2075" max="2075" width="9" style="31" customWidth="1"/>
    <col min="2076" max="2076" width="5.140625" style="31" customWidth="1"/>
    <col min="2077" max="2077" width="3.5703125" style="31" customWidth="1"/>
    <col min="2078" max="2078" width="4" style="31" customWidth="1"/>
    <col min="2079" max="2079" width="29.28515625" style="31" customWidth="1"/>
    <col min="2080" max="2080" width="4.7109375" style="31" customWidth="1"/>
    <col min="2081" max="2081" width="4.85546875" style="31" customWidth="1"/>
    <col min="2082" max="2083" width="14.140625" style="31" customWidth="1"/>
    <col min="2084" max="2084" width="17.7109375" style="31" customWidth="1"/>
    <col min="2085" max="2085" width="10" style="31" customWidth="1"/>
    <col min="2086" max="2086" width="10.42578125" style="31" customWidth="1"/>
    <col min="2087" max="2087" width="26.7109375" style="31" customWidth="1"/>
    <col min="2088" max="2088" width="11.42578125" style="31"/>
    <col min="2089" max="2089" width="11.28515625" style="31" customWidth="1"/>
    <col min="2090" max="2090" width="0" style="31" hidden="1" customWidth="1"/>
    <col min="2091" max="2307" width="11.42578125" style="31"/>
    <col min="2308" max="2308" width="2.7109375" style="31" customWidth="1"/>
    <col min="2309" max="2309" width="0" style="31" hidden="1" customWidth="1"/>
    <col min="2310" max="2310" width="36.42578125" style="31" customWidth="1"/>
    <col min="2311" max="2311" width="32.42578125" style="31" customWidth="1"/>
    <col min="2312" max="2312" width="32.28515625" style="31" customWidth="1"/>
    <col min="2313" max="2313" width="26.5703125" style="31" customWidth="1"/>
    <col min="2314" max="2314" width="20" style="31" customWidth="1"/>
    <col min="2315" max="2315" width="10.140625" style="31" customWidth="1"/>
    <col min="2316" max="2316" width="10.28515625" style="31" customWidth="1"/>
    <col min="2317" max="2317" width="14.28515625" style="31" customWidth="1"/>
    <col min="2318" max="2318" width="9.7109375" style="31" customWidth="1"/>
    <col min="2319" max="2319" width="25" style="31" customWidth="1"/>
    <col min="2320" max="2320" width="11.5703125" style="31" customWidth="1"/>
    <col min="2321" max="2324" width="5.140625" style="31" customWidth="1"/>
    <col min="2325" max="2325" width="8.42578125" style="31" customWidth="1"/>
    <col min="2326" max="2327" width="0" style="31" hidden="1" customWidth="1"/>
    <col min="2328" max="2328" width="10.28515625" style="31" customWidth="1"/>
    <col min="2329" max="2329" width="9.5703125" style="31" customWidth="1"/>
    <col min="2330" max="2330" width="0" style="31" hidden="1" customWidth="1"/>
    <col min="2331" max="2331" width="9" style="31" customWidth="1"/>
    <col min="2332" max="2332" width="5.140625" style="31" customWidth="1"/>
    <col min="2333" max="2333" width="3.5703125" style="31" customWidth="1"/>
    <col min="2334" max="2334" width="4" style="31" customWidth="1"/>
    <col min="2335" max="2335" width="29.28515625" style="31" customWidth="1"/>
    <col min="2336" max="2336" width="4.7109375" style="31" customWidth="1"/>
    <col min="2337" max="2337" width="4.85546875" style="31" customWidth="1"/>
    <col min="2338" max="2339" width="14.140625" style="31" customWidth="1"/>
    <col min="2340" max="2340" width="17.7109375" style="31" customWidth="1"/>
    <col min="2341" max="2341" width="10" style="31" customWidth="1"/>
    <col min="2342" max="2342" width="10.42578125" style="31" customWidth="1"/>
    <col min="2343" max="2343" width="26.7109375" style="31" customWidth="1"/>
    <col min="2344" max="2344" width="11.42578125" style="31"/>
    <col min="2345" max="2345" width="11.28515625" style="31" customWidth="1"/>
    <col min="2346" max="2346" width="0" style="31" hidden="1" customWidth="1"/>
    <col min="2347" max="2563" width="11.42578125" style="31"/>
    <col min="2564" max="2564" width="2.7109375" style="31" customWidth="1"/>
    <col min="2565" max="2565" width="0" style="31" hidden="1" customWidth="1"/>
    <col min="2566" max="2566" width="36.42578125" style="31" customWidth="1"/>
    <col min="2567" max="2567" width="32.42578125" style="31" customWidth="1"/>
    <col min="2568" max="2568" width="32.28515625" style="31" customWidth="1"/>
    <col min="2569" max="2569" width="26.5703125" style="31" customWidth="1"/>
    <col min="2570" max="2570" width="20" style="31" customWidth="1"/>
    <col min="2571" max="2571" width="10.140625" style="31" customWidth="1"/>
    <col min="2572" max="2572" width="10.28515625" style="31" customWidth="1"/>
    <col min="2573" max="2573" width="14.28515625" style="31" customWidth="1"/>
    <col min="2574" max="2574" width="9.7109375" style="31" customWidth="1"/>
    <col min="2575" max="2575" width="25" style="31" customWidth="1"/>
    <col min="2576" max="2576" width="11.5703125" style="31" customWidth="1"/>
    <col min="2577" max="2580" width="5.140625" style="31" customWidth="1"/>
    <col min="2581" max="2581" width="8.42578125" style="31" customWidth="1"/>
    <col min="2582" max="2583" width="0" style="31" hidden="1" customWidth="1"/>
    <col min="2584" max="2584" width="10.28515625" style="31" customWidth="1"/>
    <col min="2585" max="2585" width="9.5703125" style="31" customWidth="1"/>
    <col min="2586" max="2586" width="0" style="31" hidden="1" customWidth="1"/>
    <col min="2587" max="2587" width="9" style="31" customWidth="1"/>
    <col min="2588" max="2588" width="5.140625" style="31" customWidth="1"/>
    <col min="2589" max="2589" width="3.5703125" style="31" customWidth="1"/>
    <col min="2590" max="2590" width="4" style="31" customWidth="1"/>
    <col min="2591" max="2591" width="29.28515625" style="31" customWidth="1"/>
    <col min="2592" max="2592" width="4.7109375" style="31" customWidth="1"/>
    <col min="2593" max="2593" width="4.85546875" style="31" customWidth="1"/>
    <col min="2594" max="2595" width="14.140625" style="31" customWidth="1"/>
    <col min="2596" max="2596" width="17.7109375" style="31" customWidth="1"/>
    <col min="2597" max="2597" width="10" style="31" customWidth="1"/>
    <col min="2598" max="2598" width="10.42578125" style="31" customWidth="1"/>
    <col min="2599" max="2599" width="26.7109375" style="31" customWidth="1"/>
    <col min="2600" max="2600" width="11.42578125" style="31"/>
    <col min="2601" max="2601" width="11.28515625" style="31" customWidth="1"/>
    <col min="2602" max="2602" width="0" style="31" hidden="1" customWidth="1"/>
    <col min="2603" max="2819" width="11.42578125" style="31"/>
    <col min="2820" max="2820" width="2.7109375" style="31" customWidth="1"/>
    <col min="2821" max="2821" width="0" style="31" hidden="1" customWidth="1"/>
    <col min="2822" max="2822" width="36.42578125" style="31" customWidth="1"/>
    <col min="2823" max="2823" width="32.42578125" style="31" customWidth="1"/>
    <col min="2824" max="2824" width="32.28515625" style="31" customWidth="1"/>
    <col min="2825" max="2825" width="26.5703125" style="31" customWidth="1"/>
    <col min="2826" max="2826" width="20" style="31" customWidth="1"/>
    <col min="2827" max="2827" width="10.140625" style="31" customWidth="1"/>
    <col min="2828" max="2828" width="10.28515625" style="31" customWidth="1"/>
    <col min="2829" max="2829" width="14.28515625" style="31" customWidth="1"/>
    <col min="2830" max="2830" width="9.7109375" style="31" customWidth="1"/>
    <col min="2831" max="2831" width="25" style="31" customWidth="1"/>
    <col min="2832" max="2832" width="11.5703125" style="31" customWidth="1"/>
    <col min="2833" max="2836" width="5.140625" style="31" customWidth="1"/>
    <col min="2837" max="2837" width="8.42578125" style="31" customWidth="1"/>
    <col min="2838" max="2839" width="0" style="31" hidden="1" customWidth="1"/>
    <col min="2840" max="2840" width="10.28515625" style="31" customWidth="1"/>
    <col min="2841" max="2841" width="9.5703125" style="31" customWidth="1"/>
    <col min="2842" max="2842" width="0" style="31" hidden="1" customWidth="1"/>
    <col min="2843" max="2843" width="9" style="31" customWidth="1"/>
    <col min="2844" max="2844" width="5.140625" style="31" customWidth="1"/>
    <col min="2845" max="2845" width="3.5703125" style="31" customWidth="1"/>
    <col min="2846" max="2846" width="4" style="31" customWidth="1"/>
    <col min="2847" max="2847" width="29.28515625" style="31" customWidth="1"/>
    <col min="2848" max="2848" width="4.7109375" style="31" customWidth="1"/>
    <col min="2849" max="2849" width="4.85546875" style="31" customWidth="1"/>
    <col min="2850" max="2851" width="14.140625" style="31" customWidth="1"/>
    <col min="2852" max="2852" width="17.7109375" style="31" customWidth="1"/>
    <col min="2853" max="2853" width="10" style="31" customWidth="1"/>
    <col min="2854" max="2854" width="10.42578125" style="31" customWidth="1"/>
    <col min="2855" max="2855" width="26.7109375" style="31" customWidth="1"/>
    <col min="2856" max="2856" width="11.42578125" style="31"/>
    <col min="2857" max="2857" width="11.28515625" style="31" customWidth="1"/>
    <col min="2858" max="2858" width="0" style="31" hidden="1" customWidth="1"/>
    <col min="2859" max="3075" width="11.42578125" style="31"/>
    <col min="3076" max="3076" width="2.7109375" style="31" customWidth="1"/>
    <col min="3077" max="3077" width="0" style="31" hidden="1" customWidth="1"/>
    <col min="3078" max="3078" width="36.42578125" style="31" customWidth="1"/>
    <col min="3079" max="3079" width="32.42578125" style="31" customWidth="1"/>
    <col min="3080" max="3080" width="32.28515625" style="31" customWidth="1"/>
    <col min="3081" max="3081" width="26.5703125" style="31" customWidth="1"/>
    <col min="3082" max="3082" width="20" style="31" customWidth="1"/>
    <col min="3083" max="3083" width="10.140625" style="31" customWidth="1"/>
    <col min="3084" max="3084" width="10.28515625" style="31" customWidth="1"/>
    <col min="3085" max="3085" width="14.28515625" style="31" customWidth="1"/>
    <col min="3086" max="3086" width="9.7109375" style="31" customWidth="1"/>
    <col min="3087" max="3087" width="25" style="31" customWidth="1"/>
    <col min="3088" max="3088" width="11.5703125" style="31" customWidth="1"/>
    <col min="3089" max="3092" width="5.140625" style="31" customWidth="1"/>
    <col min="3093" max="3093" width="8.42578125" style="31" customWidth="1"/>
    <col min="3094" max="3095" width="0" style="31" hidden="1" customWidth="1"/>
    <col min="3096" max="3096" width="10.28515625" style="31" customWidth="1"/>
    <col min="3097" max="3097" width="9.5703125" style="31" customWidth="1"/>
    <col min="3098" max="3098" width="0" style="31" hidden="1" customWidth="1"/>
    <col min="3099" max="3099" width="9" style="31" customWidth="1"/>
    <col min="3100" max="3100" width="5.140625" style="31" customWidth="1"/>
    <col min="3101" max="3101" width="3.5703125" style="31" customWidth="1"/>
    <col min="3102" max="3102" width="4" style="31" customWidth="1"/>
    <col min="3103" max="3103" width="29.28515625" style="31" customWidth="1"/>
    <col min="3104" max="3104" width="4.7109375" style="31" customWidth="1"/>
    <col min="3105" max="3105" width="4.85546875" style="31" customWidth="1"/>
    <col min="3106" max="3107" width="14.140625" style="31" customWidth="1"/>
    <col min="3108" max="3108" width="17.7109375" style="31" customWidth="1"/>
    <col min="3109" max="3109" width="10" style="31" customWidth="1"/>
    <col min="3110" max="3110" width="10.42578125" style="31" customWidth="1"/>
    <col min="3111" max="3111" width="26.7109375" style="31" customWidth="1"/>
    <col min="3112" max="3112" width="11.42578125" style="31"/>
    <col min="3113" max="3113" width="11.28515625" style="31" customWidth="1"/>
    <col min="3114" max="3114" width="0" style="31" hidden="1" customWidth="1"/>
    <col min="3115" max="3331" width="11.42578125" style="31"/>
    <col min="3332" max="3332" width="2.7109375" style="31" customWidth="1"/>
    <col min="3333" max="3333" width="0" style="31" hidden="1" customWidth="1"/>
    <col min="3334" max="3334" width="36.42578125" style="31" customWidth="1"/>
    <col min="3335" max="3335" width="32.42578125" style="31" customWidth="1"/>
    <col min="3336" max="3336" width="32.28515625" style="31" customWidth="1"/>
    <col min="3337" max="3337" width="26.5703125" style="31" customWidth="1"/>
    <col min="3338" max="3338" width="20" style="31" customWidth="1"/>
    <col min="3339" max="3339" width="10.140625" style="31" customWidth="1"/>
    <col min="3340" max="3340" width="10.28515625" style="31" customWidth="1"/>
    <col min="3341" max="3341" width="14.28515625" style="31" customWidth="1"/>
    <col min="3342" max="3342" width="9.7109375" style="31" customWidth="1"/>
    <col min="3343" max="3343" width="25" style="31" customWidth="1"/>
    <col min="3344" max="3344" width="11.5703125" style="31" customWidth="1"/>
    <col min="3345" max="3348" width="5.140625" style="31" customWidth="1"/>
    <col min="3349" max="3349" width="8.42578125" style="31" customWidth="1"/>
    <col min="3350" max="3351" width="0" style="31" hidden="1" customWidth="1"/>
    <col min="3352" max="3352" width="10.28515625" style="31" customWidth="1"/>
    <col min="3353" max="3353" width="9.5703125" style="31" customWidth="1"/>
    <col min="3354" max="3354" width="0" style="31" hidden="1" customWidth="1"/>
    <col min="3355" max="3355" width="9" style="31" customWidth="1"/>
    <col min="3356" max="3356" width="5.140625" style="31" customWidth="1"/>
    <col min="3357" max="3357" width="3.5703125" style="31" customWidth="1"/>
    <col min="3358" max="3358" width="4" style="31" customWidth="1"/>
    <col min="3359" max="3359" width="29.28515625" style="31" customWidth="1"/>
    <col min="3360" max="3360" width="4.7109375" style="31" customWidth="1"/>
    <col min="3361" max="3361" width="4.85546875" style="31" customWidth="1"/>
    <col min="3362" max="3363" width="14.140625" style="31" customWidth="1"/>
    <col min="3364" max="3364" width="17.7109375" style="31" customWidth="1"/>
    <col min="3365" max="3365" width="10" style="31" customWidth="1"/>
    <col min="3366" max="3366" width="10.42578125" style="31" customWidth="1"/>
    <col min="3367" max="3367" width="26.7109375" style="31" customWidth="1"/>
    <col min="3368" max="3368" width="11.42578125" style="31"/>
    <col min="3369" max="3369" width="11.28515625" style="31" customWidth="1"/>
    <col min="3370" max="3370" width="0" style="31" hidden="1" customWidth="1"/>
    <col min="3371" max="3587" width="11.42578125" style="31"/>
    <col min="3588" max="3588" width="2.7109375" style="31" customWidth="1"/>
    <col min="3589" max="3589" width="0" style="31" hidden="1" customWidth="1"/>
    <col min="3590" max="3590" width="36.42578125" style="31" customWidth="1"/>
    <col min="3591" max="3591" width="32.42578125" style="31" customWidth="1"/>
    <col min="3592" max="3592" width="32.28515625" style="31" customWidth="1"/>
    <col min="3593" max="3593" width="26.5703125" style="31" customWidth="1"/>
    <col min="3594" max="3594" width="20" style="31" customWidth="1"/>
    <col min="3595" max="3595" width="10.140625" style="31" customWidth="1"/>
    <col min="3596" max="3596" width="10.28515625" style="31" customWidth="1"/>
    <col min="3597" max="3597" width="14.28515625" style="31" customWidth="1"/>
    <col min="3598" max="3598" width="9.7109375" style="31" customWidth="1"/>
    <col min="3599" max="3599" width="25" style="31" customWidth="1"/>
    <col min="3600" max="3600" width="11.5703125" style="31" customWidth="1"/>
    <col min="3601" max="3604" width="5.140625" style="31" customWidth="1"/>
    <col min="3605" max="3605" width="8.42578125" style="31" customWidth="1"/>
    <col min="3606" max="3607" width="0" style="31" hidden="1" customWidth="1"/>
    <col min="3608" max="3608" width="10.28515625" style="31" customWidth="1"/>
    <col min="3609" max="3609" width="9.5703125" style="31" customWidth="1"/>
    <col min="3610" max="3610" width="0" style="31" hidden="1" customWidth="1"/>
    <col min="3611" max="3611" width="9" style="31" customWidth="1"/>
    <col min="3612" max="3612" width="5.140625" style="31" customWidth="1"/>
    <col min="3613" max="3613" width="3.5703125" style="31" customWidth="1"/>
    <col min="3614" max="3614" width="4" style="31" customWidth="1"/>
    <col min="3615" max="3615" width="29.28515625" style="31" customWidth="1"/>
    <col min="3616" max="3616" width="4.7109375" style="31" customWidth="1"/>
    <col min="3617" max="3617" width="4.85546875" style="31" customWidth="1"/>
    <col min="3618" max="3619" width="14.140625" style="31" customWidth="1"/>
    <col min="3620" max="3620" width="17.7109375" style="31" customWidth="1"/>
    <col min="3621" max="3621" width="10" style="31" customWidth="1"/>
    <col min="3622" max="3622" width="10.42578125" style="31" customWidth="1"/>
    <col min="3623" max="3623" width="26.7109375" style="31" customWidth="1"/>
    <col min="3624" max="3624" width="11.42578125" style="31"/>
    <col min="3625" max="3625" width="11.28515625" style="31" customWidth="1"/>
    <col min="3626" max="3626" width="0" style="31" hidden="1" customWidth="1"/>
    <col min="3627" max="3843" width="11.42578125" style="31"/>
    <col min="3844" max="3844" width="2.7109375" style="31" customWidth="1"/>
    <col min="3845" max="3845" width="0" style="31" hidden="1" customWidth="1"/>
    <col min="3846" max="3846" width="36.42578125" style="31" customWidth="1"/>
    <col min="3847" max="3847" width="32.42578125" style="31" customWidth="1"/>
    <col min="3848" max="3848" width="32.28515625" style="31" customWidth="1"/>
    <col min="3849" max="3849" width="26.5703125" style="31" customWidth="1"/>
    <col min="3850" max="3850" width="20" style="31" customWidth="1"/>
    <col min="3851" max="3851" width="10.140625" style="31" customWidth="1"/>
    <col min="3852" max="3852" width="10.28515625" style="31" customWidth="1"/>
    <col min="3853" max="3853" width="14.28515625" style="31" customWidth="1"/>
    <col min="3854" max="3854" width="9.7109375" style="31" customWidth="1"/>
    <col min="3855" max="3855" width="25" style="31" customWidth="1"/>
    <col min="3856" max="3856" width="11.5703125" style="31" customWidth="1"/>
    <col min="3857" max="3860" width="5.140625" style="31" customWidth="1"/>
    <col min="3861" max="3861" width="8.42578125" style="31" customWidth="1"/>
    <col min="3862" max="3863" width="0" style="31" hidden="1" customWidth="1"/>
    <col min="3864" max="3864" width="10.28515625" style="31" customWidth="1"/>
    <col min="3865" max="3865" width="9.5703125" style="31" customWidth="1"/>
    <col min="3866" max="3866" width="0" style="31" hidden="1" customWidth="1"/>
    <col min="3867" max="3867" width="9" style="31" customWidth="1"/>
    <col min="3868" max="3868" width="5.140625" style="31" customWidth="1"/>
    <col min="3869" max="3869" width="3.5703125" style="31" customWidth="1"/>
    <col min="3870" max="3870" width="4" style="31" customWidth="1"/>
    <col min="3871" max="3871" width="29.28515625" style="31" customWidth="1"/>
    <col min="3872" max="3872" width="4.7109375" style="31" customWidth="1"/>
    <col min="3873" max="3873" width="4.85546875" style="31" customWidth="1"/>
    <col min="3874" max="3875" width="14.140625" style="31" customWidth="1"/>
    <col min="3876" max="3876" width="17.7109375" style="31" customWidth="1"/>
    <col min="3877" max="3877" width="10" style="31" customWidth="1"/>
    <col min="3878" max="3878" width="10.42578125" style="31" customWidth="1"/>
    <col min="3879" max="3879" width="26.7109375" style="31" customWidth="1"/>
    <col min="3880" max="3880" width="11.42578125" style="31"/>
    <col min="3881" max="3881" width="11.28515625" style="31" customWidth="1"/>
    <col min="3882" max="3882" width="0" style="31" hidden="1" customWidth="1"/>
    <col min="3883" max="4099" width="11.42578125" style="31"/>
    <col min="4100" max="4100" width="2.7109375" style="31" customWidth="1"/>
    <col min="4101" max="4101" width="0" style="31" hidden="1" customWidth="1"/>
    <col min="4102" max="4102" width="36.42578125" style="31" customWidth="1"/>
    <col min="4103" max="4103" width="32.42578125" style="31" customWidth="1"/>
    <col min="4104" max="4104" width="32.28515625" style="31" customWidth="1"/>
    <col min="4105" max="4105" width="26.5703125" style="31" customWidth="1"/>
    <col min="4106" max="4106" width="20" style="31" customWidth="1"/>
    <col min="4107" max="4107" width="10.140625" style="31" customWidth="1"/>
    <col min="4108" max="4108" width="10.28515625" style="31" customWidth="1"/>
    <col min="4109" max="4109" width="14.28515625" style="31" customWidth="1"/>
    <col min="4110" max="4110" width="9.7109375" style="31" customWidth="1"/>
    <col min="4111" max="4111" width="25" style="31" customWidth="1"/>
    <col min="4112" max="4112" width="11.5703125" style="31" customWidth="1"/>
    <col min="4113" max="4116" width="5.140625" style="31" customWidth="1"/>
    <col min="4117" max="4117" width="8.42578125" style="31" customWidth="1"/>
    <col min="4118" max="4119" width="0" style="31" hidden="1" customWidth="1"/>
    <col min="4120" max="4120" width="10.28515625" style="31" customWidth="1"/>
    <col min="4121" max="4121" width="9.5703125" style="31" customWidth="1"/>
    <col min="4122" max="4122" width="0" style="31" hidden="1" customWidth="1"/>
    <col min="4123" max="4123" width="9" style="31" customWidth="1"/>
    <col min="4124" max="4124" width="5.140625" style="31" customWidth="1"/>
    <col min="4125" max="4125" width="3.5703125" style="31" customWidth="1"/>
    <col min="4126" max="4126" width="4" style="31" customWidth="1"/>
    <col min="4127" max="4127" width="29.28515625" style="31" customWidth="1"/>
    <col min="4128" max="4128" width="4.7109375" style="31" customWidth="1"/>
    <col min="4129" max="4129" width="4.85546875" style="31" customWidth="1"/>
    <col min="4130" max="4131" width="14.140625" style="31" customWidth="1"/>
    <col min="4132" max="4132" width="17.7109375" style="31" customWidth="1"/>
    <col min="4133" max="4133" width="10" style="31" customWidth="1"/>
    <col min="4134" max="4134" width="10.42578125" style="31" customWidth="1"/>
    <col min="4135" max="4135" width="26.7109375" style="31" customWidth="1"/>
    <col min="4136" max="4136" width="11.42578125" style="31"/>
    <col min="4137" max="4137" width="11.28515625" style="31" customWidth="1"/>
    <col min="4138" max="4138" width="0" style="31" hidden="1" customWidth="1"/>
    <col min="4139" max="4355" width="11.42578125" style="31"/>
    <col min="4356" max="4356" width="2.7109375" style="31" customWidth="1"/>
    <col min="4357" max="4357" width="0" style="31" hidden="1" customWidth="1"/>
    <col min="4358" max="4358" width="36.42578125" style="31" customWidth="1"/>
    <col min="4359" max="4359" width="32.42578125" style="31" customWidth="1"/>
    <col min="4360" max="4360" width="32.28515625" style="31" customWidth="1"/>
    <col min="4361" max="4361" width="26.5703125" style="31" customWidth="1"/>
    <col min="4362" max="4362" width="20" style="31" customWidth="1"/>
    <col min="4363" max="4363" width="10.140625" style="31" customWidth="1"/>
    <col min="4364" max="4364" width="10.28515625" style="31" customWidth="1"/>
    <col min="4365" max="4365" width="14.28515625" style="31" customWidth="1"/>
    <col min="4366" max="4366" width="9.7109375" style="31" customWidth="1"/>
    <col min="4367" max="4367" width="25" style="31" customWidth="1"/>
    <col min="4368" max="4368" width="11.5703125" style="31" customWidth="1"/>
    <col min="4369" max="4372" width="5.140625" style="31" customWidth="1"/>
    <col min="4373" max="4373" width="8.42578125" style="31" customWidth="1"/>
    <col min="4374" max="4375" width="0" style="31" hidden="1" customWidth="1"/>
    <col min="4376" max="4376" width="10.28515625" style="31" customWidth="1"/>
    <col min="4377" max="4377" width="9.5703125" style="31" customWidth="1"/>
    <col min="4378" max="4378" width="0" style="31" hidden="1" customWidth="1"/>
    <col min="4379" max="4379" width="9" style="31" customWidth="1"/>
    <col min="4380" max="4380" width="5.140625" style="31" customWidth="1"/>
    <col min="4381" max="4381" width="3.5703125" style="31" customWidth="1"/>
    <col min="4382" max="4382" width="4" style="31" customWidth="1"/>
    <col min="4383" max="4383" width="29.28515625" style="31" customWidth="1"/>
    <col min="4384" max="4384" width="4.7109375" style="31" customWidth="1"/>
    <col min="4385" max="4385" width="4.85546875" style="31" customWidth="1"/>
    <col min="4386" max="4387" width="14.140625" style="31" customWidth="1"/>
    <col min="4388" max="4388" width="17.7109375" style="31" customWidth="1"/>
    <col min="4389" max="4389" width="10" style="31" customWidth="1"/>
    <col min="4390" max="4390" width="10.42578125" style="31" customWidth="1"/>
    <col min="4391" max="4391" width="26.7109375" style="31" customWidth="1"/>
    <col min="4392" max="4392" width="11.42578125" style="31"/>
    <col min="4393" max="4393" width="11.28515625" style="31" customWidth="1"/>
    <col min="4394" max="4394" width="0" style="31" hidden="1" customWidth="1"/>
    <col min="4395" max="4611" width="11.42578125" style="31"/>
    <col min="4612" max="4612" width="2.7109375" style="31" customWidth="1"/>
    <col min="4613" max="4613" width="0" style="31" hidden="1" customWidth="1"/>
    <col min="4614" max="4614" width="36.42578125" style="31" customWidth="1"/>
    <col min="4615" max="4615" width="32.42578125" style="31" customWidth="1"/>
    <col min="4616" max="4616" width="32.28515625" style="31" customWidth="1"/>
    <col min="4617" max="4617" width="26.5703125" style="31" customWidth="1"/>
    <col min="4618" max="4618" width="20" style="31" customWidth="1"/>
    <col min="4619" max="4619" width="10.140625" style="31" customWidth="1"/>
    <col min="4620" max="4620" width="10.28515625" style="31" customWidth="1"/>
    <col min="4621" max="4621" width="14.28515625" style="31" customWidth="1"/>
    <col min="4622" max="4622" width="9.7109375" style="31" customWidth="1"/>
    <col min="4623" max="4623" width="25" style="31" customWidth="1"/>
    <col min="4624" max="4624" width="11.5703125" style="31" customWidth="1"/>
    <col min="4625" max="4628" width="5.140625" style="31" customWidth="1"/>
    <col min="4629" max="4629" width="8.42578125" style="31" customWidth="1"/>
    <col min="4630" max="4631" width="0" style="31" hidden="1" customWidth="1"/>
    <col min="4632" max="4632" width="10.28515625" style="31" customWidth="1"/>
    <col min="4633" max="4633" width="9.5703125" style="31" customWidth="1"/>
    <col min="4634" max="4634" width="0" style="31" hidden="1" customWidth="1"/>
    <col min="4635" max="4635" width="9" style="31" customWidth="1"/>
    <col min="4636" max="4636" width="5.140625" style="31" customWidth="1"/>
    <col min="4637" max="4637" width="3.5703125" style="31" customWidth="1"/>
    <col min="4638" max="4638" width="4" style="31" customWidth="1"/>
    <col min="4639" max="4639" width="29.28515625" style="31" customWidth="1"/>
    <col min="4640" max="4640" width="4.7109375" style="31" customWidth="1"/>
    <col min="4641" max="4641" width="4.85546875" style="31" customWidth="1"/>
    <col min="4642" max="4643" width="14.140625" style="31" customWidth="1"/>
    <col min="4644" max="4644" width="17.7109375" style="31" customWidth="1"/>
    <col min="4645" max="4645" width="10" style="31" customWidth="1"/>
    <col min="4646" max="4646" width="10.42578125" style="31" customWidth="1"/>
    <col min="4647" max="4647" width="26.7109375" style="31" customWidth="1"/>
    <col min="4648" max="4648" width="11.42578125" style="31"/>
    <col min="4649" max="4649" width="11.28515625" style="31" customWidth="1"/>
    <col min="4650" max="4650" width="0" style="31" hidden="1" customWidth="1"/>
    <col min="4651" max="4867" width="11.42578125" style="31"/>
    <col min="4868" max="4868" width="2.7109375" style="31" customWidth="1"/>
    <col min="4869" max="4869" width="0" style="31" hidden="1" customWidth="1"/>
    <col min="4870" max="4870" width="36.42578125" style="31" customWidth="1"/>
    <col min="4871" max="4871" width="32.42578125" style="31" customWidth="1"/>
    <col min="4872" max="4872" width="32.28515625" style="31" customWidth="1"/>
    <col min="4873" max="4873" width="26.5703125" style="31" customWidth="1"/>
    <col min="4874" max="4874" width="20" style="31" customWidth="1"/>
    <col min="4875" max="4875" width="10.140625" style="31" customWidth="1"/>
    <col min="4876" max="4876" width="10.28515625" style="31" customWidth="1"/>
    <col min="4877" max="4877" width="14.28515625" style="31" customWidth="1"/>
    <col min="4878" max="4878" width="9.7109375" style="31" customWidth="1"/>
    <col min="4879" max="4879" width="25" style="31" customWidth="1"/>
    <col min="4880" max="4880" width="11.5703125" style="31" customWidth="1"/>
    <col min="4881" max="4884" width="5.140625" style="31" customWidth="1"/>
    <col min="4885" max="4885" width="8.42578125" style="31" customWidth="1"/>
    <col min="4886" max="4887" width="0" style="31" hidden="1" customWidth="1"/>
    <col min="4888" max="4888" width="10.28515625" style="31" customWidth="1"/>
    <col min="4889" max="4889" width="9.5703125" style="31" customWidth="1"/>
    <col min="4890" max="4890" width="0" style="31" hidden="1" customWidth="1"/>
    <col min="4891" max="4891" width="9" style="31" customWidth="1"/>
    <col min="4892" max="4892" width="5.140625" style="31" customWidth="1"/>
    <col min="4893" max="4893" width="3.5703125" style="31" customWidth="1"/>
    <col min="4894" max="4894" width="4" style="31" customWidth="1"/>
    <col min="4895" max="4895" width="29.28515625" style="31" customWidth="1"/>
    <col min="4896" max="4896" width="4.7109375" style="31" customWidth="1"/>
    <col min="4897" max="4897" width="4.85546875" style="31" customWidth="1"/>
    <col min="4898" max="4899" width="14.140625" style="31" customWidth="1"/>
    <col min="4900" max="4900" width="17.7109375" style="31" customWidth="1"/>
    <col min="4901" max="4901" width="10" style="31" customWidth="1"/>
    <col min="4902" max="4902" width="10.42578125" style="31" customWidth="1"/>
    <col min="4903" max="4903" width="26.7109375" style="31" customWidth="1"/>
    <col min="4904" max="4904" width="11.42578125" style="31"/>
    <col min="4905" max="4905" width="11.28515625" style="31" customWidth="1"/>
    <col min="4906" max="4906" width="0" style="31" hidden="1" customWidth="1"/>
    <col min="4907" max="5123" width="11.42578125" style="31"/>
    <col min="5124" max="5124" width="2.7109375" style="31" customWidth="1"/>
    <col min="5125" max="5125" width="0" style="31" hidden="1" customWidth="1"/>
    <col min="5126" max="5126" width="36.42578125" style="31" customWidth="1"/>
    <col min="5127" max="5127" width="32.42578125" style="31" customWidth="1"/>
    <col min="5128" max="5128" width="32.28515625" style="31" customWidth="1"/>
    <col min="5129" max="5129" width="26.5703125" style="31" customWidth="1"/>
    <col min="5130" max="5130" width="20" style="31" customWidth="1"/>
    <col min="5131" max="5131" width="10.140625" style="31" customWidth="1"/>
    <col min="5132" max="5132" width="10.28515625" style="31" customWidth="1"/>
    <col min="5133" max="5133" width="14.28515625" style="31" customWidth="1"/>
    <col min="5134" max="5134" width="9.7109375" style="31" customWidth="1"/>
    <col min="5135" max="5135" width="25" style="31" customWidth="1"/>
    <col min="5136" max="5136" width="11.5703125" style="31" customWidth="1"/>
    <col min="5137" max="5140" width="5.140625" style="31" customWidth="1"/>
    <col min="5141" max="5141" width="8.42578125" style="31" customWidth="1"/>
    <col min="5142" max="5143" width="0" style="31" hidden="1" customWidth="1"/>
    <col min="5144" max="5144" width="10.28515625" style="31" customWidth="1"/>
    <col min="5145" max="5145" width="9.5703125" style="31" customWidth="1"/>
    <col min="5146" max="5146" width="0" style="31" hidden="1" customWidth="1"/>
    <col min="5147" max="5147" width="9" style="31" customWidth="1"/>
    <col min="5148" max="5148" width="5.140625" style="31" customWidth="1"/>
    <col min="5149" max="5149" width="3.5703125" style="31" customWidth="1"/>
    <col min="5150" max="5150" width="4" style="31" customWidth="1"/>
    <col min="5151" max="5151" width="29.28515625" style="31" customWidth="1"/>
    <col min="5152" max="5152" width="4.7109375" style="31" customWidth="1"/>
    <col min="5153" max="5153" width="4.85546875" style="31" customWidth="1"/>
    <col min="5154" max="5155" width="14.140625" style="31" customWidth="1"/>
    <col min="5156" max="5156" width="17.7109375" style="31" customWidth="1"/>
    <col min="5157" max="5157" width="10" style="31" customWidth="1"/>
    <col min="5158" max="5158" width="10.42578125" style="31" customWidth="1"/>
    <col min="5159" max="5159" width="26.7109375" style="31" customWidth="1"/>
    <col min="5160" max="5160" width="11.42578125" style="31"/>
    <col min="5161" max="5161" width="11.28515625" style="31" customWidth="1"/>
    <col min="5162" max="5162" width="0" style="31" hidden="1" customWidth="1"/>
    <col min="5163" max="5379" width="11.42578125" style="31"/>
    <col min="5380" max="5380" width="2.7109375" style="31" customWidth="1"/>
    <col min="5381" max="5381" width="0" style="31" hidden="1" customWidth="1"/>
    <col min="5382" max="5382" width="36.42578125" style="31" customWidth="1"/>
    <col min="5383" max="5383" width="32.42578125" style="31" customWidth="1"/>
    <col min="5384" max="5384" width="32.28515625" style="31" customWidth="1"/>
    <col min="5385" max="5385" width="26.5703125" style="31" customWidth="1"/>
    <col min="5386" max="5386" width="20" style="31" customWidth="1"/>
    <col min="5387" max="5387" width="10.140625" style="31" customWidth="1"/>
    <col min="5388" max="5388" width="10.28515625" style="31" customWidth="1"/>
    <col min="5389" max="5389" width="14.28515625" style="31" customWidth="1"/>
    <col min="5390" max="5390" width="9.7109375" style="31" customWidth="1"/>
    <col min="5391" max="5391" width="25" style="31" customWidth="1"/>
    <col min="5392" max="5392" width="11.5703125" style="31" customWidth="1"/>
    <col min="5393" max="5396" width="5.140625" style="31" customWidth="1"/>
    <col min="5397" max="5397" width="8.42578125" style="31" customWidth="1"/>
    <col min="5398" max="5399" width="0" style="31" hidden="1" customWidth="1"/>
    <col min="5400" max="5400" width="10.28515625" style="31" customWidth="1"/>
    <col min="5401" max="5401" width="9.5703125" style="31" customWidth="1"/>
    <col min="5402" max="5402" width="0" style="31" hidden="1" customWidth="1"/>
    <col min="5403" max="5403" width="9" style="31" customWidth="1"/>
    <col min="5404" max="5404" width="5.140625" style="31" customWidth="1"/>
    <col min="5405" max="5405" width="3.5703125" style="31" customWidth="1"/>
    <col min="5406" max="5406" width="4" style="31" customWidth="1"/>
    <col min="5407" max="5407" width="29.28515625" style="31" customWidth="1"/>
    <col min="5408" max="5408" width="4.7109375" style="31" customWidth="1"/>
    <col min="5409" max="5409" width="4.85546875" style="31" customWidth="1"/>
    <col min="5410" max="5411" width="14.140625" style="31" customWidth="1"/>
    <col min="5412" max="5412" width="17.7109375" style="31" customWidth="1"/>
    <col min="5413" max="5413" width="10" style="31" customWidth="1"/>
    <col min="5414" max="5414" width="10.42578125" style="31" customWidth="1"/>
    <col min="5415" max="5415" width="26.7109375" style="31" customWidth="1"/>
    <col min="5416" max="5416" width="11.42578125" style="31"/>
    <col min="5417" max="5417" width="11.28515625" style="31" customWidth="1"/>
    <col min="5418" max="5418" width="0" style="31" hidden="1" customWidth="1"/>
    <col min="5419" max="5635" width="11.42578125" style="31"/>
    <col min="5636" max="5636" width="2.7109375" style="31" customWidth="1"/>
    <col min="5637" max="5637" width="0" style="31" hidden="1" customWidth="1"/>
    <col min="5638" max="5638" width="36.42578125" style="31" customWidth="1"/>
    <col min="5639" max="5639" width="32.42578125" style="31" customWidth="1"/>
    <col min="5640" max="5640" width="32.28515625" style="31" customWidth="1"/>
    <col min="5641" max="5641" width="26.5703125" style="31" customWidth="1"/>
    <col min="5642" max="5642" width="20" style="31" customWidth="1"/>
    <col min="5643" max="5643" width="10.140625" style="31" customWidth="1"/>
    <col min="5644" max="5644" width="10.28515625" style="31" customWidth="1"/>
    <col min="5645" max="5645" width="14.28515625" style="31" customWidth="1"/>
    <col min="5646" max="5646" width="9.7109375" style="31" customWidth="1"/>
    <col min="5647" max="5647" width="25" style="31" customWidth="1"/>
    <col min="5648" max="5648" width="11.5703125" style="31" customWidth="1"/>
    <col min="5649" max="5652" width="5.140625" style="31" customWidth="1"/>
    <col min="5653" max="5653" width="8.42578125" style="31" customWidth="1"/>
    <col min="5654" max="5655" width="0" style="31" hidden="1" customWidth="1"/>
    <col min="5656" max="5656" width="10.28515625" style="31" customWidth="1"/>
    <col min="5657" max="5657" width="9.5703125" style="31" customWidth="1"/>
    <col min="5658" max="5658" width="0" style="31" hidden="1" customWidth="1"/>
    <col min="5659" max="5659" width="9" style="31" customWidth="1"/>
    <col min="5660" max="5660" width="5.140625" style="31" customWidth="1"/>
    <col min="5661" max="5661" width="3.5703125" style="31" customWidth="1"/>
    <col min="5662" max="5662" width="4" style="31" customWidth="1"/>
    <col min="5663" max="5663" width="29.28515625" style="31" customWidth="1"/>
    <col min="5664" max="5664" width="4.7109375" style="31" customWidth="1"/>
    <col min="5665" max="5665" width="4.85546875" style="31" customWidth="1"/>
    <col min="5666" max="5667" width="14.140625" style="31" customWidth="1"/>
    <col min="5668" max="5668" width="17.7109375" style="31" customWidth="1"/>
    <col min="5669" max="5669" width="10" style="31" customWidth="1"/>
    <col min="5670" max="5670" width="10.42578125" style="31" customWidth="1"/>
    <col min="5671" max="5671" width="26.7109375" style="31" customWidth="1"/>
    <col min="5672" max="5672" width="11.42578125" style="31"/>
    <col min="5673" max="5673" width="11.28515625" style="31" customWidth="1"/>
    <col min="5674" max="5674" width="0" style="31" hidden="1" customWidth="1"/>
    <col min="5675" max="5891" width="11.42578125" style="31"/>
    <col min="5892" max="5892" width="2.7109375" style="31" customWidth="1"/>
    <col min="5893" max="5893" width="0" style="31" hidden="1" customWidth="1"/>
    <col min="5894" max="5894" width="36.42578125" style="31" customWidth="1"/>
    <col min="5895" max="5895" width="32.42578125" style="31" customWidth="1"/>
    <col min="5896" max="5896" width="32.28515625" style="31" customWidth="1"/>
    <col min="5897" max="5897" width="26.5703125" style="31" customWidth="1"/>
    <col min="5898" max="5898" width="20" style="31" customWidth="1"/>
    <col min="5899" max="5899" width="10.140625" style="31" customWidth="1"/>
    <col min="5900" max="5900" width="10.28515625" style="31" customWidth="1"/>
    <col min="5901" max="5901" width="14.28515625" style="31" customWidth="1"/>
    <col min="5902" max="5902" width="9.7109375" style="31" customWidth="1"/>
    <col min="5903" max="5903" width="25" style="31" customWidth="1"/>
    <col min="5904" max="5904" width="11.5703125" style="31" customWidth="1"/>
    <col min="5905" max="5908" width="5.140625" style="31" customWidth="1"/>
    <col min="5909" max="5909" width="8.42578125" style="31" customWidth="1"/>
    <col min="5910" max="5911" width="0" style="31" hidden="1" customWidth="1"/>
    <col min="5912" max="5912" width="10.28515625" style="31" customWidth="1"/>
    <col min="5913" max="5913" width="9.5703125" style="31" customWidth="1"/>
    <col min="5914" max="5914" width="0" style="31" hidden="1" customWidth="1"/>
    <col min="5915" max="5915" width="9" style="31" customWidth="1"/>
    <col min="5916" max="5916" width="5.140625" style="31" customWidth="1"/>
    <col min="5917" max="5917" width="3.5703125" style="31" customWidth="1"/>
    <col min="5918" max="5918" width="4" style="31" customWidth="1"/>
    <col min="5919" max="5919" width="29.28515625" style="31" customWidth="1"/>
    <col min="5920" max="5920" width="4.7109375" style="31" customWidth="1"/>
    <col min="5921" max="5921" width="4.85546875" style="31" customWidth="1"/>
    <col min="5922" max="5923" width="14.140625" style="31" customWidth="1"/>
    <col min="5924" max="5924" width="17.7109375" style="31" customWidth="1"/>
    <col min="5925" max="5925" width="10" style="31" customWidth="1"/>
    <col min="5926" max="5926" width="10.42578125" style="31" customWidth="1"/>
    <col min="5927" max="5927" width="26.7109375" style="31" customWidth="1"/>
    <col min="5928" max="5928" width="11.42578125" style="31"/>
    <col min="5929" max="5929" width="11.28515625" style="31" customWidth="1"/>
    <col min="5930" max="5930" width="0" style="31" hidden="1" customWidth="1"/>
    <col min="5931" max="6147" width="11.42578125" style="31"/>
    <col min="6148" max="6148" width="2.7109375" style="31" customWidth="1"/>
    <col min="6149" max="6149" width="0" style="31" hidden="1" customWidth="1"/>
    <col min="6150" max="6150" width="36.42578125" style="31" customWidth="1"/>
    <col min="6151" max="6151" width="32.42578125" style="31" customWidth="1"/>
    <col min="6152" max="6152" width="32.28515625" style="31" customWidth="1"/>
    <col min="6153" max="6153" width="26.5703125" style="31" customWidth="1"/>
    <col min="6154" max="6154" width="20" style="31" customWidth="1"/>
    <col min="6155" max="6155" width="10.140625" style="31" customWidth="1"/>
    <col min="6156" max="6156" width="10.28515625" style="31" customWidth="1"/>
    <col min="6157" max="6157" width="14.28515625" style="31" customWidth="1"/>
    <col min="6158" max="6158" width="9.7109375" style="31" customWidth="1"/>
    <col min="6159" max="6159" width="25" style="31" customWidth="1"/>
    <col min="6160" max="6160" width="11.5703125" style="31" customWidth="1"/>
    <col min="6161" max="6164" width="5.140625" style="31" customWidth="1"/>
    <col min="6165" max="6165" width="8.42578125" style="31" customWidth="1"/>
    <col min="6166" max="6167" width="0" style="31" hidden="1" customWidth="1"/>
    <col min="6168" max="6168" width="10.28515625" style="31" customWidth="1"/>
    <col min="6169" max="6169" width="9.5703125" style="31" customWidth="1"/>
    <col min="6170" max="6170" width="0" style="31" hidden="1" customWidth="1"/>
    <col min="6171" max="6171" width="9" style="31" customWidth="1"/>
    <col min="6172" max="6172" width="5.140625" style="31" customWidth="1"/>
    <col min="6173" max="6173" width="3.5703125" style="31" customWidth="1"/>
    <col min="6174" max="6174" width="4" style="31" customWidth="1"/>
    <col min="6175" max="6175" width="29.28515625" style="31" customWidth="1"/>
    <col min="6176" max="6176" width="4.7109375" style="31" customWidth="1"/>
    <col min="6177" max="6177" width="4.85546875" style="31" customWidth="1"/>
    <col min="6178" max="6179" width="14.140625" style="31" customWidth="1"/>
    <col min="6180" max="6180" width="17.7109375" style="31" customWidth="1"/>
    <col min="6181" max="6181" width="10" style="31" customWidth="1"/>
    <col min="6182" max="6182" width="10.42578125" style="31" customWidth="1"/>
    <col min="6183" max="6183" width="26.7109375" style="31" customWidth="1"/>
    <col min="6184" max="6184" width="11.42578125" style="31"/>
    <col min="6185" max="6185" width="11.28515625" style="31" customWidth="1"/>
    <col min="6186" max="6186" width="0" style="31" hidden="1" customWidth="1"/>
    <col min="6187" max="6403" width="11.42578125" style="31"/>
    <col min="6404" max="6404" width="2.7109375" style="31" customWidth="1"/>
    <col min="6405" max="6405" width="0" style="31" hidden="1" customWidth="1"/>
    <col min="6406" max="6406" width="36.42578125" style="31" customWidth="1"/>
    <col min="6407" max="6407" width="32.42578125" style="31" customWidth="1"/>
    <col min="6408" max="6408" width="32.28515625" style="31" customWidth="1"/>
    <col min="6409" max="6409" width="26.5703125" style="31" customWidth="1"/>
    <col min="6410" max="6410" width="20" style="31" customWidth="1"/>
    <col min="6411" max="6411" width="10.140625" style="31" customWidth="1"/>
    <col min="6412" max="6412" width="10.28515625" style="31" customWidth="1"/>
    <col min="6413" max="6413" width="14.28515625" style="31" customWidth="1"/>
    <col min="6414" max="6414" width="9.7109375" style="31" customWidth="1"/>
    <col min="6415" max="6415" width="25" style="31" customWidth="1"/>
    <col min="6416" max="6416" width="11.5703125" style="31" customWidth="1"/>
    <col min="6417" max="6420" width="5.140625" style="31" customWidth="1"/>
    <col min="6421" max="6421" width="8.42578125" style="31" customWidth="1"/>
    <col min="6422" max="6423" width="0" style="31" hidden="1" customWidth="1"/>
    <col min="6424" max="6424" width="10.28515625" style="31" customWidth="1"/>
    <col min="6425" max="6425" width="9.5703125" style="31" customWidth="1"/>
    <col min="6426" max="6426" width="0" style="31" hidden="1" customWidth="1"/>
    <col min="6427" max="6427" width="9" style="31" customWidth="1"/>
    <col min="6428" max="6428" width="5.140625" style="31" customWidth="1"/>
    <col min="6429" max="6429" width="3.5703125" style="31" customWidth="1"/>
    <col min="6430" max="6430" width="4" style="31" customWidth="1"/>
    <col min="6431" max="6431" width="29.28515625" style="31" customWidth="1"/>
    <col min="6432" max="6432" width="4.7109375" style="31" customWidth="1"/>
    <col min="6433" max="6433" width="4.85546875" style="31" customWidth="1"/>
    <col min="6434" max="6435" width="14.140625" style="31" customWidth="1"/>
    <col min="6436" max="6436" width="17.7109375" style="31" customWidth="1"/>
    <col min="6437" max="6437" width="10" style="31" customWidth="1"/>
    <col min="6438" max="6438" width="10.42578125" style="31" customWidth="1"/>
    <col min="6439" max="6439" width="26.7109375" style="31" customWidth="1"/>
    <col min="6440" max="6440" width="11.42578125" style="31"/>
    <col min="6441" max="6441" width="11.28515625" style="31" customWidth="1"/>
    <col min="6442" max="6442" width="0" style="31" hidden="1" customWidth="1"/>
    <col min="6443" max="6659" width="11.42578125" style="31"/>
    <col min="6660" max="6660" width="2.7109375" style="31" customWidth="1"/>
    <col min="6661" max="6661" width="0" style="31" hidden="1" customWidth="1"/>
    <col min="6662" max="6662" width="36.42578125" style="31" customWidth="1"/>
    <col min="6663" max="6663" width="32.42578125" style="31" customWidth="1"/>
    <col min="6664" max="6664" width="32.28515625" style="31" customWidth="1"/>
    <col min="6665" max="6665" width="26.5703125" style="31" customWidth="1"/>
    <col min="6666" max="6666" width="20" style="31" customWidth="1"/>
    <col min="6667" max="6667" width="10.140625" style="31" customWidth="1"/>
    <col min="6668" max="6668" width="10.28515625" style="31" customWidth="1"/>
    <col min="6669" max="6669" width="14.28515625" style="31" customWidth="1"/>
    <col min="6670" max="6670" width="9.7109375" style="31" customWidth="1"/>
    <col min="6671" max="6671" width="25" style="31" customWidth="1"/>
    <col min="6672" max="6672" width="11.5703125" style="31" customWidth="1"/>
    <col min="6673" max="6676" width="5.140625" style="31" customWidth="1"/>
    <col min="6677" max="6677" width="8.42578125" style="31" customWidth="1"/>
    <col min="6678" max="6679" width="0" style="31" hidden="1" customWidth="1"/>
    <col min="6680" max="6680" width="10.28515625" style="31" customWidth="1"/>
    <col min="6681" max="6681" width="9.5703125" style="31" customWidth="1"/>
    <col min="6682" max="6682" width="0" style="31" hidden="1" customWidth="1"/>
    <col min="6683" max="6683" width="9" style="31" customWidth="1"/>
    <col min="6684" max="6684" width="5.140625" style="31" customWidth="1"/>
    <col min="6685" max="6685" width="3.5703125" style="31" customWidth="1"/>
    <col min="6686" max="6686" width="4" style="31" customWidth="1"/>
    <col min="6687" max="6687" width="29.28515625" style="31" customWidth="1"/>
    <col min="6688" max="6688" width="4.7109375" style="31" customWidth="1"/>
    <col min="6689" max="6689" width="4.85546875" style="31" customWidth="1"/>
    <col min="6690" max="6691" width="14.140625" style="31" customWidth="1"/>
    <col min="6692" max="6692" width="17.7109375" style="31" customWidth="1"/>
    <col min="6693" max="6693" width="10" style="31" customWidth="1"/>
    <col min="6694" max="6694" width="10.42578125" style="31" customWidth="1"/>
    <col min="6695" max="6695" width="26.7109375" style="31" customWidth="1"/>
    <col min="6696" max="6696" width="11.42578125" style="31"/>
    <col min="6697" max="6697" width="11.28515625" style="31" customWidth="1"/>
    <col min="6698" max="6698" width="0" style="31" hidden="1" customWidth="1"/>
    <col min="6699" max="6915" width="11.42578125" style="31"/>
    <col min="6916" max="6916" width="2.7109375" style="31" customWidth="1"/>
    <col min="6917" max="6917" width="0" style="31" hidden="1" customWidth="1"/>
    <col min="6918" max="6918" width="36.42578125" style="31" customWidth="1"/>
    <col min="6919" max="6919" width="32.42578125" style="31" customWidth="1"/>
    <col min="6920" max="6920" width="32.28515625" style="31" customWidth="1"/>
    <col min="6921" max="6921" width="26.5703125" style="31" customWidth="1"/>
    <col min="6922" max="6922" width="20" style="31" customWidth="1"/>
    <col min="6923" max="6923" width="10.140625" style="31" customWidth="1"/>
    <col min="6924" max="6924" width="10.28515625" style="31" customWidth="1"/>
    <col min="6925" max="6925" width="14.28515625" style="31" customWidth="1"/>
    <col min="6926" max="6926" width="9.7109375" style="31" customWidth="1"/>
    <col min="6927" max="6927" width="25" style="31" customWidth="1"/>
    <col min="6928" max="6928" width="11.5703125" style="31" customWidth="1"/>
    <col min="6929" max="6932" width="5.140625" style="31" customWidth="1"/>
    <col min="6933" max="6933" width="8.42578125" style="31" customWidth="1"/>
    <col min="6934" max="6935" width="0" style="31" hidden="1" customWidth="1"/>
    <col min="6936" max="6936" width="10.28515625" style="31" customWidth="1"/>
    <col min="6937" max="6937" width="9.5703125" style="31" customWidth="1"/>
    <col min="6938" max="6938" width="0" style="31" hidden="1" customWidth="1"/>
    <col min="6939" max="6939" width="9" style="31" customWidth="1"/>
    <col min="6940" max="6940" width="5.140625" style="31" customWidth="1"/>
    <col min="6941" max="6941" width="3.5703125" style="31" customWidth="1"/>
    <col min="6942" max="6942" width="4" style="31" customWidth="1"/>
    <col min="6943" max="6943" width="29.28515625" style="31" customWidth="1"/>
    <col min="6944" max="6944" width="4.7109375" style="31" customWidth="1"/>
    <col min="6945" max="6945" width="4.85546875" style="31" customWidth="1"/>
    <col min="6946" max="6947" width="14.140625" style="31" customWidth="1"/>
    <col min="6948" max="6948" width="17.7109375" style="31" customWidth="1"/>
    <col min="6949" max="6949" width="10" style="31" customWidth="1"/>
    <col min="6950" max="6950" width="10.42578125" style="31" customWidth="1"/>
    <col min="6951" max="6951" width="26.7109375" style="31" customWidth="1"/>
    <col min="6952" max="6952" width="11.42578125" style="31"/>
    <col min="6953" max="6953" width="11.28515625" style="31" customWidth="1"/>
    <col min="6954" max="6954" width="0" style="31" hidden="1" customWidth="1"/>
    <col min="6955" max="7171" width="11.42578125" style="31"/>
    <col min="7172" max="7172" width="2.7109375" style="31" customWidth="1"/>
    <col min="7173" max="7173" width="0" style="31" hidden="1" customWidth="1"/>
    <col min="7174" max="7174" width="36.42578125" style="31" customWidth="1"/>
    <col min="7175" max="7175" width="32.42578125" style="31" customWidth="1"/>
    <col min="7176" max="7176" width="32.28515625" style="31" customWidth="1"/>
    <col min="7177" max="7177" width="26.5703125" style="31" customWidth="1"/>
    <col min="7178" max="7178" width="20" style="31" customWidth="1"/>
    <col min="7179" max="7179" width="10.140625" style="31" customWidth="1"/>
    <col min="7180" max="7180" width="10.28515625" style="31" customWidth="1"/>
    <col min="7181" max="7181" width="14.28515625" style="31" customWidth="1"/>
    <col min="7182" max="7182" width="9.7109375" style="31" customWidth="1"/>
    <col min="7183" max="7183" width="25" style="31" customWidth="1"/>
    <col min="7184" max="7184" width="11.5703125" style="31" customWidth="1"/>
    <col min="7185" max="7188" width="5.140625" style="31" customWidth="1"/>
    <col min="7189" max="7189" width="8.42578125" style="31" customWidth="1"/>
    <col min="7190" max="7191" width="0" style="31" hidden="1" customWidth="1"/>
    <col min="7192" max="7192" width="10.28515625" style="31" customWidth="1"/>
    <col min="7193" max="7193" width="9.5703125" style="31" customWidth="1"/>
    <col min="7194" max="7194" width="0" style="31" hidden="1" customWidth="1"/>
    <col min="7195" max="7195" width="9" style="31" customWidth="1"/>
    <col min="7196" max="7196" width="5.140625" style="31" customWidth="1"/>
    <col min="7197" max="7197" width="3.5703125" style="31" customWidth="1"/>
    <col min="7198" max="7198" width="4" style="31" customWidth="1"/>
    <col min="7199" max="7199" width="29.28515625" style="31" customWidth="1"/>
    <col min="7200" max="7200" width="4.7109375" style="31" customWidth="1"/>
    <col min="7201" max="7201" width="4.85546875" style="31" customWidth="1"/>
    <col min="7202" max="7203" width="14.140625" style="31" customWidth="1"/>
    <col min="7204" max="7204" width="17.7109375" style="31" customWidth="1"/>
    <col min="7205" max="7205" width="10" style="31" customWidth="1"/>
    <col min="7206" max="7206" width="10.42578125" style="31" customWidth="1"/>
    <col min="7207" max="7207" width="26.7109375" style="31" customWidth="1"/>
    <col min="7208" max="7208" width="11.42578125" style="31"/>
    <col min="7209" max="7209" width="11.28515625" style="31" customWidth="1"/>
    <col min="7210" max="7210" width="0" style="31" hidden="1" customWidth="1"/>
    <col min="7211" max="7427" width="11.42578125" style="31"/>
    <col min="7428" max="7428" width="2.7109375" style="31" customWidth="1"/>
    <col min="7429" max="7429" width="0" style="31" hidden="1" customWidth="1"/>
    <col min="7430" max="7430" width="36.42578125" style="31" customWidth="1"/>
    <col min="7431" max="7431" width="32.42578125" style="31" customWidth="1"/>
    <col min="7432" max="7432" width="32.28515625" style="31" customWidth="1"/>
    <col min="7433" max="7433" width="26.5703125" style="31" customWidth="1"/>
    <col min="7434" max="7434" width="20" style="31" customWidth="1"/>
    <col min="7435" max="7435" width="10.140625" style="31" customWidth="1"/>
    <col min="7436" max="7436" width="10.28515625" style="31" customWidth="1"/>
    <col min="7437" max="7437" width="14.28515625" style="31" customWidth="1"/>
    <col min="7438" max="7438" width="9.7109375" style="31" customWidth="1"/>
    <col min="7439" max="7439" width="25" style="31" customWidth="1"/>
    <col min="7440" max="7440" width="11.5703125" style="31" customWidth="1"/>
    <col min="7441" max="7444" width="5.140625" style="31" customWidth="1"/>
    <col min="7445" max="7445" width="8.42578125" style="31" customWidth="1"/>
    <col min="7446" max="7447" width="0" style="31" hidden="1" customWidth="1"/>
    <col min="7448" max="7448" width="10.28515625" style="31" customWidth="1"/>
    <col min="7449" max="7449" width="9.5703125" style="31" customWidth="1"/>
    <col min="7450" max="7450" width="0" style="31" hidden="1" customWidth="1"/>
    <col min="7451" max="7451" width="9" style="31" customWidth="1"/>
    <col min="7452" max="7452" width="5.140625" style="31" customWidth="1"/>
    <col min="7453" max="7453" width="3.5703125" style="31" customWidth="1"/>
    <col min="7454" max="7454" width="4" style="31" customWidth="1"/>
    <col min="7455" max="7455" width="29.28515625" style="31" customWidth="1"/>
    <col min="7456" max="7456" width="4.7109375" style="31" customWidth="1"/>
    <col min="7457" max="7457" width="4.85546875" style="31" customWidth="1"/>
    <col min="7458" max="7459" width="14.140625" style="31" customWidth="1"/>
    <col min="7460" max="7460" width="17.7109375" style="31" customWidth="1"/>
    <col min="7461" max="7461" width="10" style="31" customWidth="1"/>
    <col min="7462" max="7462" width="10.42578125" style="31" customWidth="1"/>
    <col min="7463" max="7463" width="26.7109375" style="31" customWidth="1"/>
    <col min="7464" max="7464" width="11.42578125" style="31"/>
    <col min="7465" max="7465" width="11.28515625" style="31" customWidth="1"/>
    <col min="7466" max="7466" width="0" style="31" hidden="1" customWidth="1"/>
    <col min="7467" max="7683" width="11.42578125" style="31"/>
    <col min="7684" max="7684" width="2.7109375" style="31" customWidth="1"/>
    <col min="7685" max="7685" width="0" style="31" hidden="1" customWidth="1"/>
    <col min="7686" max="7686" width="36.42578125" style="31" customWidth="1"/>
    <col min="7687" max="7687" width="32.42578125" style="31" customWidth="1"/>
    <col min="7688" max="7688" width="32.28515625" style="31" customWidth="1"/>
    <col min="7689" max="7689" width="26.5703125" style="31" customWidth="1"/>
    <col min="7690" max="7690" width="20" style="31" customWidth="1"/>
    <col min="7691" max="7691" width="10.140625" style="31" customWidth="1"/>
    <col min="7692" max="7692" width="10.28515625" style="31" customWidth="1"/>
    <col min="7693" max="7693" width="14.28515625" style="31" customWidth="1"/>
    <col min="7694" max="7694" width="9.7109375" style="31" customWidth="1"/>
    <col min="7695" max="7695" width="25" style="31" customWidth="1"/>
    <col min="7696" max="7696" width="11.5703125" style="31" customWidth="1"/>
    <col min="7697" max="7700" width="5.140625" style="31" customWidth="1"/>
    <col min="7701" max="7701" width="8.42578125" style="31" customWidth="1"/>
    <col min="7702" max="7703" width="0" style="31" hidden="1" customWidth="1"/>
    <col min="7704" max="7704" width="10.28515625" style="31" customWidth="1"/>
    <col min="7705" max="7705" width="9.5703125" style="31" customWidth="1"/>
    <col min="7706" max="7706" width="0" style="31" hidden="1" customWidth="1"/>
    <col min="7707" max="7707" width="9" style="31" customWidth="1"/>
    <col min="7708" max="7708" width="5.140625" style="31" customWidth="1"/>
    <col min="7709" max="7709" width="3.5703125" style="31" customWidth="1"/>
    <col min="7710" max="7710" width="4" style="31" customWidth="1"/>
    <col min="7711" max="7711" width="29.28515625" style="31" customWidth="1"/>
    <col min="7712" max="7712" width="4.7109375" style="31" customWidth="1"/>
    <col min="7713" max="7713" width="4.85546875" style="31" customWidth="1"/>
    <col min="7714" max="7715" width="14.140625" style="31" customWidth="1"/>
    <col min="7716" max="7716" width="17.7109375" style="31" customWidth="1"/>
    <col min="7717" max="7717" width="10" style="31" customWidth="1"/>
    <col min="7718" max="7718" width="10.42578125" style="31" customWidth="1"/>
    <col min="7719" max="7719" width="26.7109375" style="31" customWidth="1"/>
    <col min="7720" max="7720" width="11.42578125" style="31"/>
    <col min="7721" max="7721" width="11.28515625" style="31" customWidth="1"/>
    <col min="7722" max="7722" width="0" style="31" hidden="1" customWidth="1"/>
    <col min="7723" max="7939" width="11.42578125" style="31"/>
    <col min="7940" max="7940" width="2.7109375" style="31" customWidth="1"/>
    <col min="7941" max="7941" width="0" style="31" hidden="1" customWidth="1"/>
    <col min="7942" max="7942" width="36.42578125" style="31" customWidth="1"/>
    <col min="7943" max="7943" width="32.42578125" style="31" customWidth="1"/>
    <col min="7944" max="7944" width="32.28515625" style="31" customWidth="1"/>
    <col min="7945" max="7945" width="26.5703125" style="31" customWidth="1"/>
    <col min="7946" max="7946" width="20" style="31" customWidth="1"/>
    <col min="7947" max="7947" width="10.140625" style="31" customWidth="1"/>
    <col min="7948" max="7948" width="10.28515625" style="31" customWidth="1"/>
    <col min="7949" max="7949" width="14.28515625" style="31" customWidth="1"/>
    <col min="7950" max="7950" width="9.7109375" style="31" customWidth="1"/>
    <col min="7951" max="7951" width="25" style="31" customWidth="1"/>
    <col min="7952" max="7952" width="11.5703125" style="31" customWidth="1"/>
    <col min="7953" max="7956" width="5.140625" style="31" customWidth="1"/>
    <col min="7957" max="7957" width="8.42578125" style="31" customWidth="1"/>
    <col min="7958" max="7959" width="0" style="31" hidden="1" customWidth="1"/>
    <col min="7960" max="7960" width="10.28515625" style="31" customWidth="1"/>
    <col min="7961" max="7961" width="9.5703125" style="31" customWidth="1"/>
    <col min="7962" max="7962" width="0" style="31" hidden="1" customWidth="1"/>
    <col min="7963" max="7963" width="9" style="31" customWidth="1"/>
    <col min="7964" max="7964" width="5.140625" style="31" customWidth="1"/>
    <col min="7965" max="7965" width="3.5703125" style="31" customWidth="1"/>
    <col min="7966" max="7966" width="4" style="31" customWidth="1"/>
    <col min="7967" max="7967" width="29.28515625" style="31" customWidth="1"/>
    <col min="7968" max="7968" width="4.7109375" style="31" customWidth="1"/>
    <col min="7969" max="7969" width="4.85546875" style="31" customWidth="1"/>
    <col min="7970" max="7971" width="14.140625" style="31" customWidth="1"/>
    <col min="7972" max="7972" width="17.7109375" style="31" customWidth="1"/>
    <col min="7973" max="7973" width="10" style="31" customWidth="1"/>
    <col min="7974" max="7974" width="10.42578125" style="31" customWidth="1"/>
    <col min="7975" max="7975" width="26.7109375" style="31" customWidth="1"/>
    <col min="7976" max="7976" width="11.42578125" style="31"/>
    <col min="7977" max="7977" width="11.28515625" style="31" customWidth="1"/>
    <col min="7978" max="7978" width="0" style="31" hidden="1" customWidth="1"/>
    <col min="7979" max="8195" width="11.42578125" style="31"/>
    <col min="8196" max="8196" width="2.7109375" style="31" customWidth="1"/>
    <col min="8197" max="8197" width="0" style="31" hidden="1" customWidth="1"/>
    <col min="8198" max="8198" width="36.42578125" style="31" customWidth="1"/>
    <col min="8199" max="8199" width="32.42578125" style="31" customWidth="1"/>
    <col min="8200" max="8200" width="32.28515625" style="31" customWidth="1"/>
    <col min="8201" max="8201" width="26.5703125" style="31" customWidth="1"/>
    <col min="8202" max="8202" width="20" style="31" customWidth="1"/>
    <col min="8203" max="8203" width="10.140625" style="31" customWidth="1"/>
    <col min="8204" max="8204" width="10.28515625" style="31" customWidth="1"/>
    <col min="8205" max="8205" width="14.28515625" style="31" customWidth="1"/>
    <col min="8206" max="8206" width="9.7109375" style="31" customWidth="1"/>
    <col min="8207" max="8207" width="25" style="31" customWidth="1"/>
    <col min="8208" max="8208" width="11.5703125" style="31" customWidth="1"/>
    <col min="8209" max="8212" width="5.140625" style="31" customWidth="1"/>
    <col min="8213" max="8213" width="8.42578125" style="31" customWidth="1"/>
    <col min="8214" max="8215" width="0" style="31" hidden="1" customWidth="1"/>
    <col min="8216" max="8216" width="10.28515625" style="31" customWidth="1"/>
    <col min="8217" max="8217" width="9.5703125" style="31" customWidth="1"/>
    <col min="8218" max="8218" width="0" style="31" hidden="1" customWidth="1"/>
    <col min="8219" max="8219" width="9" style="31" customWidth="1"/>
    <col min="8220" max="8220" width="5.140625" style="31" customWidth="1"/>
    <col min="8221" max="8221" width="3.5703125" style="31" customWidth="1"/>
    <col min="8222" max="8222" width="4" style="31" customWidth="1"/>
    <col min="8223" max="8223" width="29.28515625" style="31" customWidth="1"/>
    <col min="8224" max="8224" width="4.7109375" style="31" customWidth="1"/>
    <col min="8225" max="8225" width="4.85546875" style="31" customWidth="1"/>
    <col min="8226" max="8227" width="14.140625" style="31" customWidth="1"/>
    <col min="8228" max="8228" width="17.7109375" style="31" customWidth="1"/>
    <col min="8229" max="8229" width="10" style="31" customWidth="1"/>
    <col min="8230" max="8230" width="10.42578125" style="31" customWidth="1"/>
    <col min="8231" max="8231" width="26.7109375" style="31" customWidth="1"/>
    <col min="8232" max="8232" width="11.42578125" style="31"/>
    <col min="8233" max="8233" width="11.28515625" style="31" customWidth="1"/>
    <col min="8234" max="8234" width="0" style="31" hidden="1" customWidth="1"/>
    <col min="8235" max="8451" width="11.42578125" style="31"/>
    <col min="8452" max="8452" width="2.7109375" style="31" customWidth="1"/>
    <col min="8453" max="8453" width="0" style="31" hidden="1" customWidth="1"/>
    <col min="8454" max="8454" width="36.42578125" style="31" customWidth="1"/>
    <col min="8455" max="8455" width="32.42578125" style="31" customWidth="1"/>
    <col min="8456" max="8456" width="32.28515625" style="31" customWidth="1"/>
    <col min="8457" max="8457" width="26.5703125" style="31" customWidth="1"/>
    <col min="8458" max="8458" width="20" style="31" customWidth="1"/>
    <col min="8459" max="8459" width="10.140625" style="31" customWidth="1"/>
    <col min="8460" max="8460" width="10.28515625" style="31" customWidth="1"/>
    <col min="8461" max="8461" width="14.28515625" style="31" customWidth="1"/>
    <col min="8462" max="8462" width="9.7109375" style="31" customWidth="1"/>
    <col min="8463" max="8463" width="25" style="31" customWidth="1"/>
    <col min="8464" max="8464" width="11.5703125" style="31" customWidth="1"/>
    <col min="8465" max="8468" width="5.140625" style="31" customWidth="1"/>
    <col min="8469" max="8469" width="8.42578125" style="31" customWidth="1"/>
    <col min="8470" max="8471" width="0" style="31" hidden="1" customWidth="1"/>
    <col min="8472" max="8472" width="10.28515625" style="31" customWidth="1"/>
    <col min="8473" max="8473" width="9.5703125" style="31" customWidth="1"/>
    <col min="8474" max="8474" width="0" style="31" hidden="1" customWidth="1"/>
    <col min="8475" max="8475" width="9" style="31" customWidth="1"/>
    <col min="8476" max="8476" width="5.140625" style="31" customWidth="1"/>
    <col min="8477" max="8477" width="3.5703125" style="31" customWidth="1"/>
    <col min="8478" max="8478" width="4" style="31" customWidth="1"/>
    <col min="8479" max="8479" width="29.28515625" style="31" customWidth="1"/>
    <col min="8480" max="8480" width="4.7109375" style="31" customWidth="1"/>
    <col min="8481" max="8481" width="4.85546875" style="31" customWidth="1"/>
    <col min="8482" max="8483" width="14.140625" style="31" customWidth="1"/>
    <col min="8484" max="8484" width="17.7109375" style="31" customWidth="1"/>
    <col min="8485" max="8485" width="10" style="31" customWidth="1"/>
    <col min="8486" max="8486" width="10.42578125" style="31" customWidth="1"/>
    <col min="8487" max="8487" width="26.7109375" style="31" customWidth="1"/>
    <col min="8488" max="8488" width="11.42578125" style="31"/>
    <col min="8489" max="8489" width="11.28515625" style="31" customWidth="1"/>
    <col min="8490" max="8490" width="0" style="31" hidden="1" customWidth="1"/>
    <col min="8491" max="8707" width="11.42578125" style="31"/>
    <col min="8708" max="8708" width="2.7109375" style="31" customWidth="1"/>
    <col min="8709" max="8709" width="0" style="31" hidden="1" customWidth="1"/>
    <col min="8710" max="8710" width="36.42578125" style="31" customWidth="1"/>
    <col min="8711" max="8711" width="32.42578125" style="31" customWidth="1"/>
    <col min="8712" max="8712" width="32.28515625" style="31" customWidth="1"/>
    <col min="8713" max="8713" width="26.5703125" style="31" customWidth="1"/>
    <col min="8714" max="8714" width="20" style="31" customWidth="1"/>
    <col min="8715" max="8715" width="10.140625" style="31" customWidth="1"/>
    <col min="8716" max="8716" width="10.28515625" style="31" customWidth="1"/>
    <col min="8717" max="8717" width="14.28515625" style="31" customWidth="1"/>
    <col min="8718" max="8718" width="9.7109375" style="31" customWidth="1"/>
    <col min="8719" max="8719" width="25" style="31" customWidth="1"/>
    <col min="8720" max="8720" width="11.5703125" style="31" customWidth="1"/>
    <col min="8721" max="8724" width="5.140625" style="31" customWidth="1"/>
    <col min="8725" max="8725" width="8.42578125" style="31" customWidth="1"/>
    <col min="8726" max="8727" width="0" style="31" hidden="1" customWidth="1"/>
    <col min="8728" max="8728" width="10.28515625" style="31" customWidth="1"/>
    <col min="8729" max="8729" width="9.5703125" style="31" customWidth="1"/>
    <col min="8730" max="8730" width="0" style="31" hidden="1" customWidth="1"/>
    <col min="8731" max="8731" width="9" style="31" customWidth="1"/>
    <col min="8732" max="8732" width="5.140625" style="31" customWidth="1"/>
    <col min="8733" max="8733" width="3.5703125" style="31" customWidth="1"/>
    <col min="8734" max="8734" width="4" style="31" customWidth="1"/>
    <col min="8735" max="8735" width="29.28515625" style="31" customWidth="1"/>
    <col min="8736" max="8736" width="4.7109375" style="31" customWidth="1"/>
    <col min="8737" max="8737" width="4.85546875" style="31" customWidth="1"/>
    <col min="8738" max="8739" width="14.140625" style="31" customWidth="1"/>
    <col min="8740" max="8740" width="17.7109375" style="31" customWidth="1"/>
    <col min="8741" max="8741" width="10" style="31" customWidth="1"/>
    <col min="8742" max="8742" width="10.42578125" style="31" customWidth="1"/>
    <col min="8743" max="8743" width="26.7109375" style="31" customWidth="1"/>
    <col min="8744" max="8744" width="11.42578125" style="31"/>
    <col min="8745" max="8745" width="11.28515625" style="31" customWidth="1"/>
    <col min="8746" max="8746" width="0" style="31" hidden="1" customWidth="1"/>
    <col min="8747" max="8963" width="11.42578125" style="31"/>
    <col min="8964" max="8964" width="2.7109375" style="31" customWidth="1"/>
    <col min="8965" max="8965" width="0" style="31" hidden="1" customWidth="1"/>
    <col min="8966" max="8966" width="36.42578125" style="31" customWidth="1"/>
    <col min="8967" max="8967" width="32.42578125" style="31" customWidth="1"/>
    <col min="8968" max="8968" width="32.28515625" style="31" customWidth="1"/>
    <col min="8969" max="8969" width="26.5703125" style="31" customWidth="1"/>
    <col min="8970" max="8970" width="20" style="31" customWidth="1"/>
    <col min="8971" max="8971" width="10.140625" style="31" customWidth="1"/>
    <col min="8972" max="8972" width="10.28515625" style="31" customWidth="1"/>
    <col min="8973" max="8973" width="14.28515625" style="31" customWidth="1"/>
    <col min="8974" max="8974" width="9.7109375" style="31" customWidth="1"/>
    <col min="8975" max="8975" width="25" style="31" customWidth="1"/>
    <col min="8976" max="8976" width="11.5703125" style="31" customWidth="1"/>
    <col min="8977" max="8980" width="5.140625" style="31" customWidth="1"/>
    <col min="8981" max="8981" width="8.42578125" style="31" customWidth="1"/>
    <col min="8982" max="8983" width="0" style="31" hidden="1" customWidth="1"/>
    <col min="8984" max="8984" width="10.28515625" style="31" customWidth="1"/>
    <col min="8985" max="8985" width="9.5703125" style="31" customWidth="1"/>
    <col min="8986" max="8986" width="0" style="31" hidden="1" customWidth="1"/>
    <col min="8987" max="8987" width="9" style="31" customWidth="1"/>
    <col min="8988" max="8988" width="5.140625" style="31" customWidth="1"/>
    <col min="8989" max="8989" width="3.5703125" style="31" customWidth="1"/>
    <col min="8990" max="8990" width="4" style="31" customWidth="1"/>
    <col min="8991" max="8991" width="29.28515625" style="31" customWidth="1"/>
    <col min="8992" max="8992" width="4.7109375" style="31" customWidth="1"/>
    <col min="8993" max="8993" width="4.85546875" style="31" customWidth="1"/>
    <col min="8994" max="8995" width="14.140625" style="31" customWidth="1"/>
    <col min="8996" max="8996" width="17.7109375" style="31" customWidth="1"/>
    <col min="8997" max="8997" width="10" style="31" customWidth="1"/>
    <col min="8998" max="8998" width="10.42578125" style="31" customWidth="1"/>
    <col min="8999" max="8999" width="26.7109375" style="31" customWidth="1"/>
    <col min="9000" max="9000" width="11.42578125" style="31"/>
    <col min="9001" max="9001" width="11.28515625" style="31" customWidth="1"/>
    <col min="9002" max="9002" width="0" style="31" hidden="1" customWidth="1"/>
    <col min="9003" max="9219" width="11.42578125" style="31"/>
    <col min="9220" max="9220" width="2.7109375" style="31" customWidth="1"/>
    <col min="9221" max="9221" width="0" style="31" hidden="1" customWidth="1"/>
    <col min="9222" max="9222" width="36.42578125" style="31" customWidth="1"/>
    <col min="9223" max="9223" width="32.42578125" style="31" customWidth="1"/>
    <col min="9224" max="9224" width="32.28515625" style="31" customWidth="1"/>
    <col min="9225" max="9225" width="26.5703125" style="31" customWidth="1"/>
    <col min="9226" max="9226" width="20" style="31" customWidth="1"/>
    <col min="9227" max="9227" width="10.140625" style="31" customWidth="1"/>
    <col min="9228" max="9228" width="10.28515625" style="31" customWidth="1"/>
    <col min="9229" max="9229" width="14.28515625" style="31" customWidth="1"/>
    <col min="9230" max="9230" width="9.7109375" style="31" customWidth="1"/>
    <col min="9231" max="9231" width="25" style="31" customWidth="1"/>
    <col min="9232" max="9232" width="11.5703125" style="31" customWidth="1"/>
    <col min="9233" max="9236" width="5.140625" style="31" customWidth="1"/>
    <col min="9237" max="9237" width="8.42578125" style="31" customWidth="1"/>
    <col min="9238" max="9239" width="0" style="31" hidden="1" customWidth="1"/>
    <col min="9240" max="9240" width="10.28515625" style="31" customWidth="1"/>
    <col min="9241" max="9241" width="9.5703125" style="31" customWidth="1"/>
    <col min="9242" max="9242" width="0" style="31" hidden="1" customWidth="1"/>
    <col min="9243" max="9243" width="9" style="31" customWidth="1"/>
    <col min="9244" max="9244" width="5.140625" style="31" customWidth="1"/>
    <col min="9245" max="9245" width="3.5703125" style="31" customWidth="1"/>
    <col min="9246" max="9246" width="4" style="31" customWidth="1"/>
    <col min="9247" max="9247" width="29.28515625" style="31" customWidth="1"/>
    <col min="9248" max="9248" width="4.7109375" style="31" customWidth="1"/>
    <col min="9249" max="9249" width="4.85546875" style="31" customWidth="1"/>
    <col min="9250" max="9251" width="14.140625" style="31" customWidth="1"/>
    <col min="9252" max="9252" width="17.7109375" style="31" customWidth="1"/>
    <col min="9253" max="9253" width="10" style="31" customWidth="1"/>
    <col min="9254" max="9254" width="10.42578125" style="31" customWidth="1"/>
    <col min="9255" max="9255" width="26.7109375" style="31" customWidth="1"/>
    <col min="9256" max="9256" width="11.42578125" style="31"/>
    <col min="9257" max="9257" width="11.28515625" style="31" customWidth="1"/>
    <col min="9258" max="9258" width="0" style="31" hidden="1" customWidth="1"/>
    <col min="9259" max="9475" width="11.42578125" style="31"/>
    <col min="9476" max="9476" width="2.7109375" style="31" customWidth="1"/>
    <col min="9477" max="9477" width="0" style="31" hidden="1" customWidth="1"/>
    <col min="9478" max="9478" width="36.42578125" style="31" customWidth="1"/>
    <col min="9479" max="9479" width="32.42578125" style="31" customWidth="1"/>
    <col min="9480" max="9480" width="32.28515625" style="31" customWidth="1"/>
    <col min="9481" max="9481" width="26.5703125" style="31" customWidth="1"/>
    <col min="9482" max="9482" width="20" style="31" customWidth="1"/>
    <col min="9483" max="9483" width="10.140625" style="31" customWidth="1"/>
    <col min="9484" max="9484" width="10.28515625" style="31" customWidth="1"/>
    <col min="9485" max="9485" width="14.28515625" style="31" customWidth="1"/>
    <col min="9486" max="9486" width="9.7109375" style="31" customWidth="1"/>
    <col min="9487" max="9487" width="25" style="31" customWidth="1"/>
    <col min="9488" max="9488" width="11.5703125" style="31" customWidth="1"/>
    <col min="9489" max="9492" width="5.140625" style="31" customWidth="1"/>
    <col min="9493" max="9493" width="8.42578125" style="31" customWidth="1"/>
    <col min="9494" max="9495" width="0" style="31" hidden="1" customWidth="1"/>
    <col min="9496" max="9496" width="10.28515625" style="31" customWidth="1"/>
    <col min="9497" max="9497" width="9.5703125" style="31" customWidth="1"/>
    <col min="9498" max="9498" width="0" style="31" hidden="1" customWidth="1"/>
    <col min="9499" max="9499" width="9" style="31" customWidth="1"/>
    <col min="9500" max="9500" width="5.140625" style="31" customWidth="1"/>
    <col min="9501" max="9501" width="3.5703125" style="31" customWidth="1"/>
    <col min="9502" max="9502" width="4" style="31" customWidth="1"/>
    <col min="9503" max="9503" width="29.28515625" style="31" customWidth="1"/>
    <col min="9504" max="9504" width="4.7109375" style="31" customWidth="1"/>
    <col min="9505" max="9505" width="4.85546875" style="31" customWidth="1"/>
    <col min="9506" max="9507" width="14.140625" style="31" customWidth="1"/>
    <col min="9508" max="9508" width="17.7109375" style="31" customWidth="1"/>
    <col min="9509" max="9509" width="10" style="31" customWidth="1"/>
    <col min="9510" max="9510" width="10.42578125" style="31" customWidth="1"/>
    <col min="9511" max="9511" width="26.7109375" style="31" customWidth="1"/>
    <col min="9512" max="9512" width="11.42578125" style="31"/>
    <col min="9513" max="9513" width="11.28515625" style="31" customWidth="1"/>
    <col min="9514" max="9514" width="0" style="31" hidden="1" customWidth="1"/>
    <col min="9515" max="9731" width="11.42578125" style="31"/>
    <col min="9732" max="9732" width="2.7109375" style="31" customWidth="1"/>
    <col min="9733" max="9733" width="0" style="31" hidden="1" customWidth="1"/>
    <col min="9734" max="9734" width="36.42578125" style="31" customWidth="1"/>
    <col min="9735" max="9735" width="32.42578125" style="31" customWidth="1"/>
    <col min="9736" max="9736" width="32.28515625" style="31" customWidth="1"/>
    <col min="9737" max="9737" width="26.5703125" style="31" customWidth="1"/>
    <col min="9738" max="9738" width="20" style="31" customWidth="1"/>
    <col min="9739" max="9739" width="10.140625" style="31" customWidth="1"/>
    <col min="9740" max="9740" width="10.28515625" style="31" customWidth="1"/>
    <col min="9741" max="9741" width="14.28515625" style="31" customWidth="1"/>
    <col min="9742" max="9742" width="9.7109375" style="31" customWidth="1"/>
    <col min="9743" max="9743" width="25" style="31" customWidth="1"/>
    <col min="9744" max="9744" width="11.5703125" style="31" customWidth="1"/>
    <col min="9745" max="9748" width="5.140625" style="31" customWidth="1"/>
    <col min="9749" max="9749" width="8.42578125" style="31" customWidth="1"/>
    <col min="9750" max="9751" width="0" style="31" hidden="1" customWidth="1"/>
    <col min="9752" max="9752" width="10.28515625" style="31" customWidth="1"/>
    <col min="9753" max="9753" width="9.5703125" style="31" customWidth="1"/>
    <col min="9754" max="9754" width="0" style="31" hidden="1" customWidth="1"/>
    <col min="9755" max="9755" width="9" style="31" customWidth="1"/>
    <col min="9756" max="9756" width="5.140625" style="31" customWidth="1"/>
    <col min="9757" max="9757" width="3.5703125" style="31" customWidth="1"/>
    <col min="9758" max="9758" width="4" style="31" customWidth="1"/>
    <col min="9759" max="9759" width="29.28515625" style="31" customWidth="1"/>
    <col min="9760" max="9760" width="4.7109375" style="31" customWidth="1"/>
    <col min="9761" max="9761" width="4.85546875" style="31" customWidth="1"/>
    <col min="9762" max="9763" width="14.140625" style="31" customWidth="1"/>
    <col min="9764" max="9764" width="17.7109375" style="31" customWidth="1"/>
    <col min="9765" max="9765" width="10" style="31" customWidth="1"/>
    <col min="9766" max="9766" width="10.42578125" style="31" customWidth="1"/>
    <col min="9767" max="9767" width="26.7109375" style="31" customWidth="1"/>
    <col min="9768" max="9768" width="11.42578125" style="31"/>
    <col min="9769" max="9769" width="11.28515625" style="31" customWidth="1"/>
    <col min="9770" max="9770" width="0" style="31" hidden="1" customWidth="1"/>
    <col min="9771" max="9987" width="11.42578125" style="31"/>
    <col min="9988" max="9988" width="2.7109375" style="31" customWidth="1"/>
    <col min="9989" max="9989" width="0" style="31" hidden="1" customWidth="1"/>
    <col min="9990" max="9990" width="36.42578125" style="31" customWidth="1"/>
    <col min="9991" max="9991" width="32.42578125" style="31" customWidth="1"/>
    <col min="9992" max="9992" width="32.28515625" style="31" customWidth="1"/>
    <col min="9993" max="9993" width="26.5703125" style="31" customWidth="1"/>
    <col min="9994" max="9994" width="20" style="31" customWidth="1"/>
    <col min="9995" max="9995" width="10.140625" style="31" customWidth="1"/>
    <col min="9996" max="9996" width="10.28515625" style="31" customWidth="1"/>
    <col min="9997" max="9997" width="14.28515625" style="31" customWidth="1"/>
    <col min="9998" max="9998" width="9.7109375" style="31" customWidth="1"/>
    <col min="9999" max="9999" width="25" style="31" customWidth="1"/>
    <col min="10000" max="10000" width="11.5703125" style="31" customWidth="1"/>
    <col min="10001" max="10004" width="5.140625" style="31" customWidth="1"/>
    <col min="10005" max="10005" width="8.42578125" style="31" customWidth="1"/>
    <col min="10006" max="10007" width="0" style="31" hidden="1" customWidth="1"/>
    <col min="10008" max="10008" width="10.28515625" style="31" customWidth="1"/>
    <col min="10009" max="10009" width="9.5703125" style="31" customWidth="1"/>
    <col min="10010" max="10010" width="0" style="31" hidden="1" customWidth="1"/>
    <col min="10011" max="10011" width="9" style="31" customWidth="1"/>
    <col min="10012" max="10012" width="5.140625" style="31" customWidth="1"/>
    <col min="10013" max="10013" width="3.5703125" style="31" customWidth="1"/>
    <col min="10014" max="10014" width="4" style="31" customWidth="1"/>
    <col min="10015" max="10015" width="29.28515625" style="31" customWidth="1"/>
    <col min="10016" max="10016" width="4.7109375" style="31" customWidth="1"/>
    <col min="10017" max="10017" width="4.85546875" style="31" customWidth="1"/>
    <col min="10018" max="10019" width="14.140625" style="31" customWidth="1"/>
    <col min="10020" max="10020" width="17.7109375" style="31" customWidth="1"/>
    <col min="10021" max="10021" width="10" style="31" customWidth="1"/>
    <col min="10022" max="10022" width="10.42578125" style="31" customWidth="1"/>
    <col min="10023" max="10023" width="26.7109375" style="31" customWidth="1"/>
    <col min="10024" max="10024" width="11.42578125" style="31"/>
    <col min="10025" max="10025" width="11.28515625" style="31" customWidth="1"/>
    <col min="10026" max="10026" width="0" style="31" hidden="1" customWidth="1"/>
    <col min="10027" max="10243" width="11.42578125" style="31"/>
    <col min="10244" max="10244" width="2.7109375" style="31" customWidth="1"/>
    <col min="10245" max="10245" width="0" style="31" hidden="1" customWidth="1"/>
    <col min="10246" max="10246" width="36.42578125" style="31" customWidth="1"/>
    <col min="10247" max="10247" width="32.42578125" style="31" customWidth="1"/>
    <col min="10248" max="10248" width="32.28515625" style="31" customWidth="1"/>
    <col min="10249" max="10249" width="26.5703125" style="31" customWidth="1"/>
    <col min="10250" max="10250" width="20" style="31" customWidth="1"/>
    <col min="10251" max="10251" width="10.140625" style="31" customWidth="1"/>
    <col min="10252" max="10252" width="10.28515625" style="31" customWidth="1"/>
    <col min="10253" max="10253" width="14.28515625" style="31" customWidth="1"/>
    <col min="10254" max="10254" width="9.7109375" style="31" customWidth="1"/>
    <col min="10255" max="10255" width="25" style="31" customWidth="1"/>
    <col min="10256" max="10256" width="11.5703125" style="31" customWidth="1"/>
    <col min="10257" max="10260" width="5.140625" style="31" customWidth="1"/>
    <col min="10261" max="10261" width="8.42578125" style="31" customWidth="1"/>
    <col min="10262" max="10263" width="0" style="31" hidden="1" customWidth="1"/>
    <col min="10264" max="10264" width="10.28515625" style="31" customWidth="1"/>
    <col min="10265" max="10265" width="9.5703125" style="31" customWidth="1"/>
    <col min="10266" max="10266" width="0" style="31" hidden="1" customWidth="1"/>
    <col min="10267" max="10267" width="9" style="31" customWidth="1"/>
    <col min="10268" max="10268" width="5.140625" style="31" customWidth="1"/>
    <col min="10269" max="10269" width="3.5703125" style="31" customWidth="1"/>
    <col min="10270" max="10270" width="4" style="31" customWidth="1"/>
    <col min="10271" max="10271" width="29.28515625" style="31" customWidth="1"/>
    <col min="10272" max="10272" width="4.7109375" style="31" customWidth="1"/>
    <col min="10273" max="10273" width="4.85546875" style="31" customWidth="1"/>
    <col min="10274" max="10275" width="14.140625" style="31" customWidth="1"/>
    <col min="10276" max="10276" width="17.7109375" style="31" customWidth="1"/>
    <col min="10277" max="10277" width="10" style="31" customWidth="1"/>
    <col min="10278" max="10278" width="10.42578125" style="31" customWidth="1"/>
    <col min="10279" max="10279" width="26.7109375" style="31" customWidth="1"/>
    <col min="10280" max="10280" width="11.42578125" style="31"/>
    <col min="10281" max="10281" width="11.28515625" style="31" customWidth="1"/>
    <col min="10282" max="10282" width="0" style="31" hidden="1" customWidth="1"/>
    <col min="10283" max="10499" width="11.42578125" style="31"/>
    <col min="10500" max="10500" width="2.7109375" style="31" customWidth="1"/>
    <col min="10501" max="10501" width="0" style="31" hidden="1" customWidth="1"/>
    <col min="10502" max="10502" width="36.42578125" style="31" customWidth="1"/>
    <col min="10503" max="10503" width="32.42578125" style="31" customWidth="1"/>
    <col min="10504" max="10504" width="32.28515625" style="31" customWidth="1"/>
    <col min="10505" max="10505" width="26.5703125" style="31" customWidth="1"/>
    <col min="10506" max="10506" width="20" style="31" customWidth="1"/>
    <col min="10507" max="10507" width="10.140625" style="31" customWidth="1"/>
    <col min="10508" max="10508" width="10.28515625" style="31" customWidth="1"/>
    <col min="10509" max="10509" width="14.28515625" style="31" customWidth="1"/>
    <col min="10510" max="10510" width="9.7109375" style="31" customWidth="1"/>
    <col min="10511" max="10511" width="25" style="31" customWidth="1"/>
    <col min="10512" max="10512" width="11.5703125" style="31" customWidth="1"/>
    <col min="10513" max="10516" width="5.140625" style="31" customWidth="1"/>
    <col min="10517" max="10517" width="8.42578125" style="31" customWidth="1"/>
    <col min="10518" max="10519" width="0" style="31" hidden="1" customWidth="1"/>
    <col min="10520" max="10520" width="10.28515625" style="31" customWidth="1"/>
    <col min="10521" max="10521" width="9.5703125" style="31" customWidth="1"/>
    <col min="10522" max="10522" width="0" style="31" hidden="1" customWidth="1"/>
    <col min="10523" max="10523" width="9" style="31" customWidth="1"/>
    <col min="10524" max="10524" width="5.140625" style="31" customWidth="1"/>
    <col min="10525" max="10525" width="3.5703125" style="31" customWidth="1"/>
    <col min="10526" max="10526" width="4" style="31" customWidth="1"/>
    <col min="10527" max="10527" width="29.28515625" style="31" customWidth="1"/>
    <col min="10528" max="10528" width="4.7109375" style="31" customWidth="1"/>
    <col min="10529" max="10529" width="4.85546875" style="31" customWidth="1"/>
    <col min="10530" max="10531" width="14.140625" style="31" customWidth="1"/>
    <col min="10532" max="10532" width="17.7109375" style="31" customWidth="1"/>
    <col min="10533" max="10533" width="10" style="31" customWidth="1"/>
    <col min="10534" max="10534" width="10.42578125" style="31" customWidth="1"/>
    <col min="10535" max="10535" width="26.7109375" style="31" customWidth="1"/>
    <col min="10536" max="10536" width="11.42578125" style="31"/>
    <col min="10537" max="10537" width="11.28515625" style="31" customWidth="1"/>
    <col min="10538" max="10538" width="0" style="31" hidden="1" customWidth="1"/>
    <col min="10539" max="10755" width="11.42578125" style="31"/>
    <col min="10756" max="10756" width="2.7109375" style="31" customWidth="1"/>
    <col min="10757" max="10757" width="0" style="31" hidden="1" customWidth="1"/>
    <col min="10758" max="10758" width="36.42578125" style="31" customWidth="1"/>
    <col min="10759" max="10759" width="32.42578125" style="31" customWidth="1"/>
    <col min="10760" max="10760" width="32.28515625" style="31" customWidth="1"/>
    <col min="10761" max="10761" width="26.5703125" style="31" customWidth="1"/>
    <col min="10762" max="10762" width="20" style="31" customWidth="1"/>
    <col min="10763" max="10763" width="10.140625" style="31" customWidth="1"/>
    <col min="10764" max="10764" width="10.28515625" style="31" customWidth="1"/>
    <col min="10765" max="10765" width="14.28515625" style="31" customWidth="1"/>
    <col min="10766" max="10766" width="9.7109375" style="31" customWidth="1"/>
    <col min="10767" max="10767" width="25" style="31" customWidth="1"/>
    <col min="10768" max="10768" width="11.5703125" style="31" customWidth="1"/>
    <col min="10769" max="10772" width="5.140625" style="31" customWidth="1"/>
    <col min="10773" max="10773" width="8.42578125" style="31" customWidth="1"/>
    <col min="10774" max="10775" width="0" style="31" hidden="1" customWidth="1"/>
    <col min="10776" max="10776" width="10.28515625" style="31" customWidth="1"/>
    <col min="10777" max="10777" width="9.5703125" style="31" customWidth="1"/>
    <col min="10778" max="10778" width="0" style="31" hidden="1" customWidth="1"/>
    <col min="10779" max="10779" width="9" style="31" customWidth="1"/>
    <col min="10780" max="10780" width="5.140625" style="31" customWidth="1"/>
    <col min="10781" max="10781" width="3.5703125" style="31" customWidth="1"/>
    <col min="10782" max="10782" width="4" style="31" customWidth="1"/>
    <col min="10783" max="10783" width="29.28515625" style="31" customWidth="1"/>
    <col min="10784" max="10784" width="4.7109375" style="31" customWidth="1"/>
    <col min="10785" max="10785" width="4.85546875" style="31" customWidth="1"/>
    <col min="10786" max="10787" width="14.140625" style="31" customWidth="1"/>
    <col min="10788" max="10788" width="17.7109375" style="31" customWidth="1"/>
    <col min="10789" max="10789" width="10" style="31" customWidth="1"/>
    <col min="10790" max="10790" width="10.42578125" style="31" customWidth="1"/>
    <col min="10791" max="10791" width="26.7109375" style="31" customWidth="1"/>
    <col min="10792" max="10792" width="11.42578125" style="31"/>
    <col min="10793" max="10793" width="11.28515625" style="31" customWidth="1"/>
    <col min="10794" max="10794" width="0" style="31" hidden="1" customWidth="1"/>
    <col min="10795" max="11011" width="11.42578125" style="31"/>
    <col min="11012" max="11012" width="2.7109375" style="31" customWidth="1"/>
    <col min="11013" max="11013" width="0" style="31" hidden="1" customWidth="1"/>
    <col min="11014" max="11014" width="36.42578125" style="31" customWidth="1"/>
    <col min="11015" max="11015" width="32.42578125" style="31" customWidth="1"/>
    <col min="11016" max="11016" width="32.28515625" style="31" customWidth="1"/>
    <col min="11017" max="11017" width="26.5703125" style="31" customWidth="1"/>
    <col min="11018" max="11018" width="20" style="31" customWidth="1"/>
    <col min="11019" max="11019" width="10.140625" style="31" customWidth="1"/>
    <col min="11020" max="11020" width="10.28515625" style="31" customWidth="1"/>
    <col min="11021" max="11021" width="14.28515625" style="31" customWidth="1"/>
    <col min="11022" max="11022" width="9.7109375" style="31" customWidth="1"/>
    <col min="11023" max="11023" width="25" style="31" customWidth="1"/>
    <col min="11024" max="11024" width="11.5703125" style="31" customWidth="1"/>
    <col min="11025" max="11028" width="5.140625" style="31" customWidth="1"/>
    <col min="11029" max="11029" width="8.42578125" style="31" customWidth="1"/>
    <col min="11030" max="11031" width="0" style="31" hidden="1" customWidth="1"/>
    <col min="11032" max="11032" width="10.28515625" style="31" customWidth="1"/>
    <col min="11033" max="11033" width="9.5703125" style="31" customWidth="1"/>
    <col min="11034" max="11034" width="0" style="31" hidden="1" customWidth="1"/>
    <col min="11035" max="11035" width="9" style="31" customWidth="1"/>
    <col min="11036" max="11036" width="5.140625" style="31" customWidth="1"/>
    <col min="11037" max="11037" width="3.5703125" style="31" customWidth="1"/>
    <col min="11038" max="11038" width="4" style="31" customWidth="1"/>
    <col min="11039" max="11039" width="29.28515625" style="31" customWidth="1"/>
    <col min="11040" max="11040" width="4.7109375" style="31" customWidth="1"/>
    <col min="11041" max="11041" width="4.85546875" style="31" customWidth="1"/>
    <col min="11042" max="11043" width="14.140625" style="31" customWidth="1"/>
    <col min="11044" max="11044" width="17.7109375" style="31" customWidth="1"/>
    <col min="11045" max="11045" width="10" style="31" customWidth="1"/>
    <col min="11046" max="11046" width="10.42578125" style="31" customWidth="1"/>
    <col min="11047" max="11047" width="26.7109375" style="31" customWidth="1"/>
    <col min="11048" max="11048" width="11.42578125" style="31"/>
    <col min="11049" max="11049" width="11.28515625" style="31" customWidth="1"/>
    <col min="11050" max="11050" width="0" style="31" hidden="1" customWidth="1"/>
    <col min="11051" max="11267" width="11.42578125" style="31"/>
    <col min="11268" max="11268" width="2.7109375" style="31" customWidth="1"/>
    <col min="11269" max="11269" width="0" style="31" hidden="1" customWidth="1"/>
    <col min="11270" max="11270" width="36.42578125" style="31" customWidth="1"/>
    <col min="11271" max="11271" width="32.42578125" style="31" customWidth="1"/>
    <col min="11272" max="11272" width="32.28515625" style="31" customWidth="1"/>
    <col min="11273" max="11273" width="26.5703125" style="31" customWidth="1"/>
    <col min="11274" max="11274" width="20" style="31" customWidth="1"/>
    <col min="11275" max="11275" width="10.140625" style="31" customWidth="1"/>
    <col min="11276" max="11276" width="10.28515625" style="31" customWidth="1"/>
    <col min="11277" max="11277" width="14.28515625" style="31" customWidth="1"/>
    <col min="11278" max="11278" width="9.7109375" style="31" customWidth="1"/>
    <col min="11279" max="11279" width="25" style="31" customWidth="1"/>
    <col min="11280" max="11280" width="11.5703125" style="31" customWidth="1"/>
    <col min="11281" max="11284" width="5.140625" style="31" customWidth="1"/>
    <col min="11285" max="11285" width="8.42578125" style="31" customWidth="1"/>
    <col min="11286" max="11287" width="0" style="31" hidden="1" customWidth="1"/>
    <col min="11288" max="11288" width="10.28515625" style="31" customWidth="1"/>
    <col min="11289" max="11289" width="9.5703125" style="31" customWidth="1"/>
    <col min="11290" max="11290" width="0" style="31" hidden="1" customWidth="1"/>
    <col min="11291" max="11291" width="9" style="31" customWidth="1"/>
    <col min="11292" max="11292" width="5.140625" style="31" customWidth="1"/>
    <col min="11293" max="11293" width="3.5703125" style="31" customWidth="1"/>
    <col min="11294" max="11294" width="4" style="31" customWidth="1"/>
    <col min="11295" max="11295" width="29.28515625" style="31" customWidth="1"/>
    <col min="11296" max="11296" width="4.7109375" style="31" customWidth="1"/>
    <col min="11297" max="11297" width="4.85546875" style="31" customWidth="1"/>
    <col min="11298" max="11299" width="14.140625" style="31" customWidth="1"/>
    <col min="11300" max="11300" width="17.7109375" style="31" customWidth="1"/>
    <col min="11301" max="11301" width="10" style="31" customWidth="1"/>
    <col min="11302" max="11302" width="10.42578125" style="31" customWidth="1"/>
    <col min="11303" max="11303" width="26.7109375" style="31" customWidth="1"/>
    <col min="11304" max="11304" width="11.42578125" style="31"/>
    <col min="11305" max="11305" width="11.28515625" style="31" customWidth="1"/>
    <col min="11306" max="11306" width="0" style="31" hidden="1" customWidth="1"/>
    <col min="11307" max="11523" width="11.42578125" style="31"/>
    <col min="11524" max="11524" width="2.7109375" style="31" customWidth="1"/>
    <col min="11525" max="11525" width="0" style="31" hidden="1" customWidth="1"/>
    <col min="11526" max="11526" width="36.42578125" style="31" customWidth="1"/>
    <col min="11527" max="11527" width="32.42578125" style="31" customWidth="1"/>
    <col min="11528" max="11528" width="32.28515625" style="31" customWidth="1"/>
    <col min="11529" max="11529" width="26.5703125" style="31" customWidth="1"/>
    <col min="11530" max="11530" width="20" style="31" customWidth="1"/>
    <col min="11531" max="11531" width="10.140625" style="31" customWidth="1"/>
    <col min="11532" max="11532" width="10.28515625" style="31" customWidth="1"/>
    <col min="11533" max="11533" width="14.28515625" style="31" customWidth="1"/>
    <col min="11534" max="11534" width="9.7109375" style="31" customWidth="1"/>
    <col min="11535" max="11535" width="25" style="31" customWidth="1"/>
    <col min="11536" max="11536" width="11.5703125" style="31" customWidth="1"/>
    <col min="11537" max="11540" width="5.140625" style="31" customWidth="1"/>
    <col min="11541" max="11541" width="8.42578125" style="31" customWidth="1"/>
    <col min="11542" max="11543" width="0" style="31" hidden="1" customWidth="1"/>
    <col min="11544" max="11544" width="10.28515625" style="31" customWidth="1"/>
    <col min="11545" max="11545" width="9.5703125" style="31" customWidth="1"/>
    <col min="11546" max="11546" width="0" style="31" hidden="1" customWidth="1"/>
    <col min="11547" max="11547" width="9" style="31" customWidth="1"/>
    <col min="11548" max="11548" width="5.140625" style="31" customWidth="1"/>
    <col min="11549" max="11549" width="3.5703125" style="31" customWidth="1"/>
    <col min="11550" max="11550" width="4" style="31" customWidth="1"/>
    <col min="11551" max="11551" width="29.28515625" style="31" customWidth="1"/>
    <col min="11552" max="11552" width="4.7109375" style="31" customWidth="1"/>
    <col min="11553" max="11553" width="4.85546875" style="31" customWidth="1"/>
    <col min="11554" max="11555" width="14.140625" style="31" customWidth="1"/>
    <col min="11556" max="11556" width="17.7109375" style="31" customWidth="1"/>
    <col min="11557" max="11557" width="10" style="31" customWidth="1"/>
    <col min="11558" max="11558" width="10.42578125" style="31" customWidth="1"/>
    <col min="11559" max="11559" width="26.7109375" style="31" customWidth="1"/>
    <col min="11560" max="11560" width="11.42578125" style="31"/>
    <col min="11561" max="11561" width="11.28515625" style="31" customWidth="1"/>
    <col min="11562" max="11562" width="0" style="31" hidden="1" customWidth="1"/>
    <col min="11563" max="11779" width="11.42578125" style="31"/>
    <col min="11780" max="11780" width="2.7109375" style="31" customWidth="1"/>
    <col min="11781" max="11781" width="0" style="31" hidden="1" customWidth="1"/>
    <col min="11782" max="11782" width="36.42578125" style="31" customWidth="1"/>
    <col min="11783" max="11783" width="32.42578125" style="31" customWidth="1"/>
    <col min="11784" max="11784" width="32.28515625" style="31" customWidth="1"/>
    <col min="11785" max="11785" width="26.5703125" style="31" customWidth="1"/>
    <col min="11786" max="11786" width="20" style="31" customWidth="1"/>
    <col min="11787" max="11787" width="10.140625" style="31" customWidth="1"/>
    <col min="11788" max="11788" width="10.28515625" style="31" customWidth="1"/>
    <col min="11789" max="11789" width="14.28515625" style="31" customWidth="1"/>
    <col min="11790" max="11790" width="9.7109375" style="31" customWidth="1"/>
    <col min="11791" max="11791" width="25" style="31" customWidth="1"/>
    <col min="11792" max="11792" width="11.5703125" style="31" customWidth="1"/>
    <col min="11793" max="11796" width="5.140625" style="31" customWidth="1"/>
    <col min="11797" max="11797" width="8.42578125" style="31" customWidth="1"/>
    <col min="11798" max="11799" width="0" style="31" hidden="1" customWidth="1"/>
    <col min="11800" max="11800" width="10.28515625" style="31" customWidth="1"/>
    <col min="11801" max="11801" width="9.5703125" style="31" customWidth="1"/>
    <col min="11802" max="11802" width="0" style="31" hidden="1" customWidth="1"/>
    <col min="11803" max="11803" width="9" style="31" customWidth="1"/>
    <col min="11804" max="11804" width="5.140625" style="31" customWidth="1"/>
    <col min="11805" max="11805" width="3.5703125" style="31" customWidth="1"/>
    <col min="11806" max="11806" width="4" style="31" customWidth="1"/>
    <col min="11807" max="11807" width="29.28515625" style="31" customWidth="1"/>
    <col min="11808" max="11808" width="4.7109375" style="31" customWidth="1"/>
    <col min="11809" max="11809" width="4.85546875" style="31" customWidth="1"/>
    <col min="11810" max="11811" width="14.140625" style="31" customWidth="1"/>
    <col min="11812" max="11812" width="17.7109375" style="31" customWidth="1"/>
    <col min="11813" max="11813" width="10" style="31" customWidth="1"/>
    <col min="11814" max="11814" width="10.42578125" style="31" customWidth="1"/>
    <col min="11815" max="11815" width="26.7109375" style="31" customWidth="1"/>
    <col min="11816" max="11816" width="11.42578125" style="31"/>
    <col min="11817" max="11817" width="11.28515625" style="31" customWidth="1"/>
    <col min="11818" max="11818" width="0" style="31" hidden="1" customWidth="1"/>
    <col min="11819" max="12035" width="11.42578125" style="31"/>
    <col min="12036" max="12036" width="2.7109375" style="31" customWidth="1"/>
    <col min="12037" max="12037" width="0" style="31" hidden="1" customWidth="1"/>
    <col min="12038" max="12038" width="36.42578125" style="31" customWidth="1"/>
    <col min="12039" max="12039" width="32.42578125" style="31" customWidth="1"/>
    <col min="12040" max="12040" width="32.28515625" style="31" customWidth="1"/>
    <col min="12041" max="12041" width="26.5703125" style="31" customWidth="1"/>
    <col min="12042" max="12042" width="20" style="31" customWidth="1"/>
    <col min="12043" max="12043" width="10.140625" style="31" customWidth="1"/>
    <col min="12044" max="12044" width="10.28515625" style="31" customWidth="1"/>
    <col min="12045" max="12045" width="14.28515625" style="31" customWidth="1"/>
    <col min="12046" max="12046" width="9.7109375" style="31" customWidth="1"/>
    <col min="12047" max="12047" width="25" style="31" customWidth="1"/>
    <col min="12048" max="12048" width="11.5703125" style="31" customWidth="1"/>
    <col min="12049" max="12052" width="5.140625" style="31" customWidth="1"/>
    <col min="12053" max="12053" width="8.42578125" style="31" customWidth="1"/>
    <col min="12054" max="12055" width="0" style="31" hidden="1" customWidth="1"/>
    <col min="12056" max="12056" width="10.28515625" style="31" customWidth="1"/>
    <col min="12057" max="12057" width="9.5703125" style="31" customWidth="1"/>
    <col min="12058" max="12058" width="0" style="31" hidden="1" customWidth="1"/>
    <col min="12059" max="12059" width="9" style="31" customWidth="1"/>
    <col min="12060" max="12060" width="5.140625" style="31" customWidth="1"/>
    <col min="12061" max="12061" width="3.5703125" style="31" customWidth="1"/>
    <col min="12062" max="12062" width="4" style="31" customWidth="1"/>
    <col min="12063" max="12063" width="29.28515625" style="31" customWidth="1"/>
    <col min="12064" max="12064" width="4.7109375" style="31" customWidth="1"/>
    <col min="12065" max="12065" width="4.85546875" style="31" customWidth="1"/>
    <col min="12066" max="12067" width="14.140625" style="31" customWidth="1"/>
    <col min="12068" max="12068" width="17.7109375" style="31" customWidth="1"/>
    <col min="12069" max="12069" width="10" style="31" customWidth="1"/>
    <col min="12070" max="12070" width="10.42578125" style="31" customWidth="1"/>
    <col min="12071" max="12071" width="26.7109375" style="31" customWidth="1"/>
    <col min="12072" max="12072" width="11.42578125" style="31"/>
    <col min="12073" max="12073" width="11.28515625" style="31" customWidth="1"/>
    <col min="12074" max="12074" width="0" style="31" hidden="1" customWidth="1"/>
    <col min="12075" max="12291" width="11.42578125" style="31"/>
    <col min="12292" max="12292" width="2.7109375" style="31" customWidth="1"/>
    <col min="12293" max="12293" width="0" style="31" hidden="1" customWidth="1"/>
    <col min="12294" max="12294" width="36.42578125" style="31" customWidth="1"/>
    <col min="12295" max="12295" width="32.42578125" style="31" customWidth="1"/>
    <col min="12296" max="12296" width="32.28515625" style="31" customWidth="1"/>
    <col min="12297" max="12297" width="26.5703125" style="31" customWidth="1"/>
    <col min="12298" max="12298" width="20" style="31" customWidth="1"/>
    <col min="12299" max="12299" width="10.140625" style="31" customWidth="1"/>
    <col min="12300" max="12300" width="10.28515625" style="31" customWidth="1"/>
    <col min="12301" max="12301" width="14.28515625" style="31" customWidth="1"/>
    <col min="12302" max="12302" width="9.7109375" style="31" customWidth="1"/>
    <col min="12303" max="12303" width="25" style="31" customWidth="1"/>
    <col min="12304" max="12304" width="11.5703125" style="31" customWidth="1"/>
    <col min="12305" max="12308" width="5.140625" style="31" customWidth="1"/>
    <col min="12309" max="12309" width="8.42578125" style="31" customWidth="1"/>
    <col min="12310" max="12311" width="0" style="31" hidden="1" customWidth="1"/>
    <col min="12312" max="12312" width="10.28515625" style="31" customWidth="1"/>
    <col min="12313" max="12313" width="9.5703125" style="31" customWidth="1"/>
    <col min="12314" max="12314" width="0" style="31" hidden="1" customWidth="1"/>
    <col min="12315" max="12315" width="9" style="31" customWidth="1"/>
    <col min="12316" max="12316" width="5.140625" style="31" customWidth="1"/>
    <col min="12317" max="12317" width="3.5703125" style="31" customWidth="1"/>
    <col min="12318" max="12318" width="4" style="31" customWidth="1"/>
    <col min="12319" max="12319" width="29.28515625" style="31" customWidth="1"/>
    <col min="12320" max="12320" width="4.7109375" style="31" customWidth="1"/>
    <col min="12321" max="12321" width="4.85546875" style="31" customWidth="1"/>
    <col min="12322" max="12323" width="14.140625" style="31" customWidth="1"/>
    <col min="12324" max="12324" width="17.7109375" style="31" customWidth="1"/>
    <col min="12325" max="12325" width="10" style="31" customWidth="1"/>
    <col min="12326" max="12326" width="10.42578125" style="31" customWidth="1"/>
    <col min="12327" max="12327" width="26.7109375" style="31" customWidth="1"/>
    <col min="12328" max="12328" width="11.42578125" style="31"/>
    <col min="12329" max="12329" width="11.28515625" style="31" customWidth="1"/>
    <col min="12330" max="12330" width="0" style="31" hidden="1" customWidth="1"/>
    <col min="12331" max="12547" width="11.42578125" style="31"/>
    <col min="12548" max="12548" width="2.7109375" style="31" customWidth="1"/>
    <col min="12549" max="12549" width="0" style="31" hidden="1" customWidth="1"/>
    <col min="12550" max="12550" width="36.42578125" style="31" customWidth="1"/>
    <col min="12551" max="12551" width="32.42578125" style="31" customWidth="1"/>
    <col min="12552" max="12552" width="32.28515625" style="31" customWidth="1"/>
    <col min="12553" max="12553" width="26.5703125" style="31" customWidth="1"/>
    <col min="12554" max="12554" width="20" style="31" customWidth="1"/>
    <col min="12555" max="12555" width="10.140625" style="31" customWidth="1"/>
    <col min="12556" max="12556" width="10.28515625" style="31" customWidth="1"/>
    <col min="12557" max="12557" width="14.28515625" style="31" customWidth="1"/>
    <col min="12558" max="12558" width="9.7109375" style="31" customWidth="1"/>
    <col min="12559" max="12559" width="25" style="31" customWidth="1"/>
    <col min="12560" max="12560" width="11.5703125" style="31" customWidth="1"/>
    <col min="12561" max="12564" width="5.140625" style="31" customWidth="1"/>
    <col min="12565" max="12565" width="8.42578125" style="31" customWidth="1"/>
    <col min="12566" max="12567" width="0" style="31" hidden="1" customWidth="1"/>
    <col min="12568" max="12568" width="10.28515625" style="31" customWidth="1"/>
    <col min="12569" max="12569" width="9.5703125" style="31" customWidth="1"/>
    <col min="12570" max="12570" width="0" style="31" hidden="1" customWidth="1"/>
    <col min="12571" max="12571" width="9" style="31" customWidth="1"/>
    <col min="12572" max="12572" width="5.140625" style="31" customWidth="1"/>
    <col min="12573" max="12573" width="3.5703125" style="31" customWidth="1"/>
    <col min="12574" max="12574" width="4" style="31" customWidth="1"/>
    <col min="12575" max="12575" width="29.28515625" style="31" customWidth="1"/>
    <col min="12576" max="12576" width="4.7109375" style="31" customWidth="1"/>
    <col min="12577" max="12577" width="4.85546875" style="31" customWidth="1"/>
    <col min="12578" max="12579" width="14.140625" style="31" customWidth="1"/>
    <col min="12580" max="12580" width="17.7109375" style="31" customWidth="1"/>
    <col min="12581" max="12581" width="10" style="31" customWidth="1"/>
    <col min="12582" max="12582" width="10.42578125" style="31" customWidth="1"/>
    <col min="12583" max="12583" width="26.7109375" style="31" customWidth="1"/>
    <col min="12584" max="12584" width="11.42578125" style="31"/>
    <col min="12585" max="12585" width="11.28515625" style="31" customWidth="1"/>
    <col min="12586" max="12586" width="0" style="31" hidden="1" customWidth="1"/>
    <col min="12587" max="12803" width="11.42578125" style="31"/>
    <col min="12804" max="12804" width="2.7109375" style="31" customWidth="1"/>
    <col min="12805" max="12805" width="0" style="31" hidden="1" customWidth="1"/>
    <col min="12806" max="12806" width="36.42578125" style="31" customWidth="1"/>
    <col min="12807" max="12807" width="32.42578125" style="31" customWidth="1"/>
    <col min="12808" max="12808" width="32.28515625" style="31" customWidth="1"/>
    <col min="12809" max="12809" width="26.5703125" style="31" customWidth="1"/>
    <col min="12810" max="12810" width="20" style="31" customWidth="1"/>
    <col min="12811" max="12811" width="10.140625" style="31" customWidth="1"/>
    <col min="12812" max="12812" width="10.28515625" style="31" customWidth="1"/>
    <col min="12813" max="12813" width="14.28515625" style="31" customWidth="1"/>
    <col min="12814" max="12814" width="9.7109375" style="31" customWidth="1"/>
    <col min="12815" max="12815" width="25" style="31" customWidth="1"/>
    <col min="12816" max="12816" width="11.5703125" style="31" customWidth="1"/>
    <col min="12817" max="12820" width="5.140625" style="31" customWidth="1"/>
    <col min="12821" max="12821" width="8.42578125" style="31" customWidth="1"/>
    <col min="12822" max="12823" width="0" style="31" hidden="1" customWidth="1"/>
    <col min="12824" max="12824" width="10.28515625" style="31" customWidth="1"/>
    <col min="12825" max="12825" width="9.5703125" style="31" customWidth="1"/>
    <col min="12826" max="12826" width="0" style="31" hidden="1" customWidth="1"/>
    <col min="12827" max="12827" width="9" style="31" customWidth="1"/>
    <col min="12828" max="12828" width="5.140625" style="31" customWidth="1"/>
    <col min="12829" max="12829" width="3.5703125" style="31" customWidth="1"/>
    <col min="12830" max="12830" width="4" style="31" customWidth="1"/>
    <col min="12831" max="12831" width="29.28515625" style="31" customWidth="1"/>
    <col min="12832" max="12832" width="4.7109375" style="31" customWidth="1"/>
    <col min="12833" max="12833" width="4.85546875" style="31" customWidth="1"/>
    <col min="12834" max="12835" width="14.140625" style="31" customWidth="1"/>
    <col min="12836" max="12836" width="17.7109375" style="31" customWidth="1"/>
    <col min="12837" max="12837" width="10" style="31" customWidth="1"/>
    <col min="12838" max="12838" width="10.42578125" style="31" customWidth="1"/>
    <col min="12839" max="12839" width="26.7109375" style="31" customWidth="1"/>
    <col min="12840" max="12840" width="11.42578125" style="31"/>
    <col min="12841" max="12841" width="11.28515625" style="31" customWidth="1"/>
    <col min="12842" max="12842" width="0" style="31" hidden="1" customWidth="1"/>
    <col min="12843" max="13059" width="11.42578125" style="31"/>
    <col min="13060" max="13060" width="2.7109375" style="31" customWidth="1"/>
    <col min="13061" max="13061" width="0" style="31" hidden="1" customWidth="1"/>
    <col min="13062" max="13062" width="36.42578125" style="31" customWidth="1"/>
    <col min="13063" max="13063" width="32.42578125" style="31" customWidth="1"/>
    <col min="13064" max="13064" width="32.28515625" style="31" customWidth="1"/>
    <col min="13065" max="13065" width="26.5703125" style="31" customWidth="1"/>
    <col min="13066" max="13066" width="20" style="31" customWidth="1"/>
    <col min="13067" max="13067" width="10.140625" style="31" customWidth="1"/>
    <col min="13068" max="13068" width="10.28515625" style="31" customWidth="1"/>
    <col min="13069" max="13069" width="14.28515625" style="31" customWidth="1"/>
    <col min="13070" max="13070" width="9.7109375" style="31" customWidth="1"/>
    <col min="13071" max="13071" width="25" style="31" customWidth="1"/>
    <col min="13072" max="13072" width="11.5703125" style="31" customWidth="1"/>
    <col min="13073" max="13076" width="5.140625" style="31" customWidth="1"/>
    <col min="13077" max="13077" width="8.42578125" style="31" customWidth="1"/>
    <col min="13078" max="13079" width="0" style="31" hidden="1" customWidth="1"/>
    <col min="13080" max="13080" width="10.28515625" style="31" customWidth="1"/>
    <col min="13081" max="13081" width="9.5703125" style="31" customWidth="1"/>
    <col min="13082" max="13082" width="0" style="31" hidden="1" customWidth="1"/>
    <col min="13083" max="13083" width="9" style="31" customWidth="1"/>
    <col min="13084" max="13084" width="5.140625" style="31" customWidth="1"/>
    <col min="13085" max="13085" width="3.5703125" style="31" customWidth="1"/>
    <col min="13086" max="13086" width="4" style="31" customWidth="1"/>
    <col min="13087" max="13087" width="29.28515625" style="31" customWidth="1"/>
    <col min="13088" max="13088" width="4.7109375" style="31" customWidth="1"/>
    <col min="13089" max="13089" width="4.85546875" style="31" customWidth="1"/>
    <col min="13090" max="13091" width="14.140625" style="31" customWidth="1"/>
    <col min="13092" max="13092" width="17.7109375" style="31" customWidth="1"/>
    <col min="13093" max="13093" width="10" style="31" customWidth="1"/>
    <col min="13094" max="13094" width="10.42578125" style="31" customWidth="1"/>
    <col min="13095" max="13095" width="26.7109375" style="31" customWidth="1"/>
    <col min="13096" max="13096" width="11.42578125" style="31"/>
    <col min="13097" max="13097" width="11.28515625" style="31" customWidth="1"/>
    <col min="13098" max="13098" width="0" style="31" hidden="1" customWidth="1"/>
    <col min="13099" max="13315" width="11.42578125" style="31"/>
    <col min="13316" max="13316" width="2.7109375" style="31" customWidth="1"/>
    <col min="13317" max="13317" width="0" style="31" hidden="1" customWidth="1"/>
    <col min="13318" max="13318" width="36.42578125" style="31" customWidth="1"/>
    <col min="13319" max="13319" width="32.42578125" style="31" customWidth="1"/>
    <col min="13320" max="13320" width="32.28515625" style="31" customWidth="1"/>
    <col min="13321" max="13321" width="26.5703125" style="31" customWidth="1"/>
    <col min="13322" max="13322" width="20" style="31" customWidth="1"/>
    <col min="13323" max="13323" width="10.140625" style="31" customWidth="1"/>
    <col min="13324" max="13324" width="10.28515625" style="31" customWidth="1"/>
    <col min="13325" max="13325" width="14.28515625" style="31" customWidth="1"/>
    <col min="13326" max="13326" width="9.7109375" style="31" customWidth="1"/>
    <col min="13327" max="13327" width="25" style="31" customWidth="1"/>
    <col min="13328" max="13328" width="11.5703125" style="31" customWidth="1"/>
    <col min="13329" max="13332" width="5.140625" style="31" customWidth="1"/>
    <col min="13333" max="13333" width="8.42578125" style="31" customWidth="1"/>
    <col min="13334" max="13335" width="0" style="31" hidden="1" customWidth="1"/>
    <col min="13336" max="13336" width="10.28515625" style="31" customWidth="1"/>
    <col min="13337" max="13337" width="9.5703125" style="31" customWidth="1"/>
    <col min="13338" max="13338" width="0" style="31" hidden="1" customWidth="1"/>
    <col min="13339" max="13339" width="9" style="31" customWidth="1"/>
    <col min="13340" max="13340" width="5.140625" style="31" customWidth="1"/>
    <col min="13341" max="13341" width="3.5703125" style="31" customWidth="1"/>
    <col min="13342" max="13342" width="4" style="31" customWidth="1"/>
    <col min="13343" max="13343" width="29.28515625" style="31" customWidth="1"/>
    <col min="13344" max="13344" width="4.7109375" style="31" customWidth="1"/>
    <col min="13345" max="13345" width="4.85546875" style="31" customWidth="1"/>
    <col min="13346" max="13347" width="14.140625" style="31" customWidth="1"/>
    <col min="13348" max="13348" width="17.7109375" style="31" customWidth="1"/>
    <col min="13349" max="13349" width="10" style="31" customWidth="1"/>
    <col min="13350" max="13350" width="10.42578125" style="31" customWidth="1"/>
    <col min="13351" max="13351" width="26.7109375" style="31" customWidth="1"/>
    <col min="13352" max="13352" width="11.42578125" style="31"/>
    <col min="13353" max="13353" width="11.28515625" style="31" customWidth="1"/>
    <col min="13354" max="13354" width="0" style="31" hidden="1" customWidth="1"/>
    <col min="13355" max="13571" width="11.42578125" style="31"/>
    <col min="13572" max="13572" width="2.7109375" style="31" customWidth="1"/>
    <col min="13573" max="13573" width="0" style="31" hidden="1" customWidth="1"/>
    <col min="13574" max="13574" width="36.42578125" style="31" customWidth="1"/>
    <col min="13575" max="13575" width="32.42578125" style="31" customWidth="1"/>
    <col min="13576" max="13576" width="32.28515625" style="31" customWidth="1"/>
    <col min="13577" max="13577" width="26.5703125" style="31" customWidth="1"/>
    <col min="13578" max="13578" width="20" style="31" customWidth="1"/>
    <col min="13579" max="13579" width="10.140625" style="31" customWidth="1"/>
    <col min="13580" max="13580" width="10.28515625" style="31" customWidth="1"/>
    <col min="13581" max="13581" width="14.28515625" style="31" customWidth="1"/>
    <col min="13582" max="13582" width="9.7109375" style="31" customWidth="1"/>
    <col min="13583" max="13583" width="25" style="31" customWidth="1"/>
    <col min="13584" max="13584" width="11.5703125" style="31" customWidth="1"/>
    <col min="13585" max="13588" width="5.140625" style="31" customWidth="1"/>
    <col min="13589" max="13589" width="8.42578125" style="31" customWidth="1"/>
    <col min="13590" max="13591" width="0" style="31" hidden="1" customWidth="1"/>
    <col min="13592" max="13592" width="10.28515625" style="31" customWidth="1"/>
    <col min="13593" max="13593" width="9.5703125" style="31" customWidth="1"/>
    <col min="13594" max="13594" width="0" style="31" hidden="1" customWidth="1"/>
    <col min="13595" max="13595" width="9" style="31" customWidth="1"/>
    <col min="13596" max="13596" width="5.140625" style="31" customWidth="1"/>
    <col min="13597" max="13597" width="3.5703125" style="31" customWidth="1"/>
    <col min="13598" max="13598" width="4" style="31" customWidth="1"/>
    <col min="13599" max="13599" width="29.28515625" style="31" customWidth="1"/>
    <col min="13600" max="13600" width="4.7109375" style="31" customWidth="1"/>
    <col min="13601" max="13601" width="4.85546875" style="31" customWidth="1"/>
    <col min="13602" max="13603" width="14.140625" style="31" customWidth="1"/>
    <col min="13604" max="13604" width="17.7109375" style="31" customWidth="1"/>
    <col min="13605" max="13605" width="10" style="31" customWidth="1"/>
    <col min="13606" max="13606" width="10.42578125" style="31" customWidth="1"/>
    <col min="13607" max="13607" width="26.7109375" style="31" customWidth="1"/>
    <col min="13608" max="13608" width="11.42578125" style="31"/>
    <col min="13609" max="13609" width="11.28515625" style="31" customWidth="1"/>
    <col min="13610" max="13610" width="0" style="31" hidden="1" customWidth="1"/>
    <col min="13611" max="13827" width="11.42578125" style="31"/>
    <col min="13828" max="13828" width="2.7109375" style="31" customWidth="1"/>
    <col min="13829" max="13829" width="0" style="31" hidden="1" customWidth="1"/>
    <col min="13830" max="13830" width="36.42578125" style="31" customWidth="1"/>
    <col min="13831" max="13831" width="32.42578125" style="31" customWidth="1"/>
    <col min="13832" max="13832" width="32.28515625" style="31" customWidth="1"/>
    <col min="13833" max="13833" width="26.5703125" style="31" customWidth="1"/>
    <col min="13834" max="13834" width="20" style="31" customWidth="1"/>
    <col min="13835" max="13835" width="10.140625" style="31" customWidth="1"/>
    <col min="13836" max="13836" width="10.28515625" style="31" customWidth="1"/>
    <col min="13837" max="13837" width="14.28515625" style="31" customWidth="1"/>
    <col min="13838" max="13838" width="9.7109375" style="31" customWidth="1"/>
    <col min="13839" max="13839" width="25" style="31" customWidth="1"/>
    <col min="13840" max="13840" width="11.5703125" style="31" customWidth="1"/>
    <col min="13841" max="13844" width="5.140625" style="31" customWidth="1"/>
    <col min="13845" max="13845" width="8.42578125" style="31" customWidth="1"/>
    <col min="13846" max="13847" width="0" style="31" hidden="1" customWidth="1"/>
    <col min="13848" max="13848" width="10.28515625" style="31" customWidth="1"/>
    <col min="13849" max="13849" width="9.5703125" style="31" customWidth="1"/>
    <col min="13850" max="13850" width="0" style="31" hidden="1" customWidth="1"/>
    <col min="13851" max="13851" width="9" style="31" customWidth="1"/>
    <col min="13852" max="13852" width="5.140625" style="31" customWidth="1"/>
    <col min="13853" max="13853" width="3.5703125" style="31" customWidth="1"/>
    <col min="13854" max="13854" width="4" style="31" customWidth="1"/>
    <col min="13855" max="13855" width="29.28515625" style="31" customWidth="1"/>
    <col min="13856" max="13856" width="4.7109375" style="31" customWidth="1"/>
    <col min="13857" max="13857" width="4.85546875" style="31" customWidth="1"/>
    <col min="13858" max="13859" width="14.140625" style="31" customWidth="1"/>
    <col min="13860" max="13860" width="17.7109375" style="31" customWidth="1"/>
    <col min="13861" max="13861" width="10" style="31" customWidth="1"/>
    <col min="13862" max="13862" width="10.42578125" style="31" customWidth="1"/>
    <col min="13863" max="13863" width="26.7109375" style="31" customWidth="1"/>
    <col min="13864" max="13864" width="11.42578125" style="31"/>
    <col min="13865" max="13865" width="11.28515625" style="31" customWidth="1"/>
    <col min="13866" max="13866" width="0" style="31" hidden="1" customWidth="1"/>
    <col min="13867" max="14083" width="11.42578125" style="31"/>
    <col min="14084" max="14084" width="2.7109375" style="31" customWidth="1"/>
    <col min="14085" max="14085" width="0" style="31" hidden="1" customWidth="1"/>
    <col min="14086" max="14086" width="36.42578125" style="31" customWidth="1"/>
    <col min="14087" max="14087" width="32.42578125" style="31" customWidth="1"/>
    <col min="14088" max="14088" width="32.28515625" style="31" customWidth="1"/>
    <col min="14089" max="14089" width="26.5703125" style="31" customWidth="1"/>
    <col min="14090" max="14090" width="20" style="31" customWidth="1"/>
    <col min="14091" max="14091" width="10.140625" style="31" customWidth="1"/>
    <col min="14092" max="14092" width="10.28515625" style="31" customWidth="1"/>
    <col min="14093" max="14093" width="14.28515625" style="31" customWidth="1"/>
    <col min="14094" max="14094" width="9.7109375" style="31" customWidth="1"/>
    <col min="14095" max="14095" width="25" style="31" customWidth="1"/>
    <col min="14096" max="14096" width="11.5703125" style="31" customWidth="1"/>
    <col min="14097" max="14100" width="5.140625" style="31" customWidth="1"/>
    <col min="14101" max="14101" width="8.42578125" style="31" customWidth="1"/>
    <col min="14102" max="14103" width="0" style="31" hidden="1" customWidth="1"/>
    <col min="14104" max="14104" width="10.28515625" style="31" customWidth="1"/>
    <col min="14105" max="14105" width="9.5703125" style="31" customWidth="1"/>
    <col min="14106" max="14106" width="0" style="31" hidden="1" customWidth="1"/>
    <col min="14107" max="14107" width="9" style="31" customWidth="1"/>
    <col min="14108" max="14108" width="5.140625" style="31" customWidth="1"/>
    <col min="14109" max="14109" width="3.5703125" style="31" customWidth="1"/>
    <col min="14110" max="14110" width="4" style="31" customWidth="1"/>
    <col min="14111" max="14111" width="29.28515625" style="31" customWidth="1"/>
    <col min="14112" max="14112" width="4.7109375" style="31" customWidth="1"/>
    <col min="14113" max="14113" width="4.85546875" style="31" customWidth="1"/>
    <col min="14114" max="14115" width="14.140625" style="31" customWidth="1"/>
    <col min="14116" max="14116" width="17.7109375" style="31" customWidth="1"/>
    <col min="14117" max="14117" width="10" style="31" customWidth="1"/>
    <col min="14118" max="14118" width="10.42578125" style="31" customWidth="1"/>
    <col min="14119" max="14119" width="26.7109375" style="31" customWidth="1"/>
    <col min="14120" max="14120" width="11.42578125" style="31"/>
    <col min="14121" max="14121" width="11.28515625" style="31" customWidth="1"/>
    <col min="14122" max="14122" width="0" style="31" hidden="1" customWidth="1"/>
    <col min="14123" max="14339" width="11.42578125" style="31"/>
    <col min="14340" max="14340" width="2.7109375" style="31" customWidth="1"/>
    <col min="14341" max="14341" width="0" style="31" hidden="1" customWidth="1"/>
    <col min="14342" max="14342" width="36.42578125" style="31" customWidth="1"/>
    <col min="14343" max="14343" width="32.42578125" style="31" customWidth="1"/>
    <col min="14344" max="14344" width="32.28515625" style="31" customWidth="1"/>
    <col min="14345" max="14345" width="26.5703125" style="31" customWidth="1"/>
    <col min="14346" max="14346" width="20" style="31" customWidth="1"/>
    <col min="14347" max="14347" width="10.140625" style="31" customWidth="1"/>
    <col min="14348" max="14348" width="10.28515625" style="31" customWidth="1"/>
    <col min="14349" max="14349" width="14.28515625" style="31" customWidth="1"/>
    <col min="14350" max="14350" width="9.7109375" style="31" customWidth="1"/>
    <col min="14351" max="14351" width="25" style="31" customWidth="1"/>
    <col min="14352" max="14352" width="11.5703125" style="31" customWidth="1"/>
    <col min="14353" max="14356" width="5.140625" style="31" customWidth="1"/>
    <col min="14357" max="14357" width="8.42578125" style="31" customWidth="1"/>
    <col min="14358" max="14359" width="0" style="31" hidden="1" customWidth="1"/>
    <col min="14360" max="14360" width="10.28515625" style="31" customWidth="1"/>
    <col min="14361" max="14361" width="9.5703125" style="31" customWidth="1"/>
    <col min="14362" max="14362" width="0" style="31" hidden="1" customWidth="1"/>
    <col min="14363" max="14363" width="9" style="31" customWidth="1"/>
    <col min="14364" max="14364" width="5.140625" style="31" customWidth="1"/>
    <col min="14365" max="14365" width="3.5703125" style="31" customWidth="1"/>
    <col min="14366" max="14366" width="4" style="31" customWidth="1"/>
    <col min="14367" max="14367" width="29.28515625" style="31" customWidth="1"/>
    <col min="14368" max="14368" width="4.7109375" style="31" customWidth="1"/>
    <col min="14369" max="14369" width="4.85546875" style="31" customWidth="1"/>
    <col min="14370" max="14371" width="14.140625" style="31" customWidth="1"/>
    <col min="14372" max="14372" width="17.7109375" style="31" customWidth="1"/>
    <col min="14373" max="14373" width="10" style="31" customWidth="1"/>
    <col min="14374" max="14374" width="10.42578125" style="31" customWidth="1"/>
    <col min="14375" max="14375" width="26.7109375" style="31" customWidth="1"/>
    <col min="14376" max="14376" width="11.42578125" style="31"/>
    <col min="14377" max="14377" width="11.28515625" style="31" customWidth="1"/>
    <col min="14378" max="14378" width="0" style="31" hidden="1" customWidth="1"/>
    <col min="14379" max="14595" width="11.42578125" style="31"/>
    <col min="14596" max="14596" width="2.7109375" style="31" customWidth="1"/>
    <col min="14597" max="14597" width="0" style="31" hidden="1" customWidth="1"/>
    <col min="14598" max="14598" width="36.42578125" style="31" customWidth="1"/>
    <col min="14599" max="14599" width="32.42578125" style="31" customWidth="1"/>
    <col min="14600" max="14600" width="32.28515625" style="31" customWidth="1"/>
    <col min="14601" max="14601" width="26.5703125" style="31" customWidth="1"/>
    <col min="14602" max="14602" width="20" style="31" customWidth="1"/>
    <col min="14603" max="14603" width="10.140625" style="31" customWidth="1"/>
    <col min="14604" max="14604" width="10.28515625" style="31" customWidth="1"/>
    <col min="14605" max="14605" width="14.28515625" style="31" customWidth="1"/>
    <col min="14606" max="14606" width="9.7109375" style="31" customWidth="1"/>
    <col min="14607" max="14607" width="25" style="31" customWidth="1"/>
    <col min="14608" max="14608" width="11.5703125" style="31" customWidth="1"/>
    <col min="14609" max="14612" width="5.140625" style="31" customWidth="1"/>
    <col min="14613" max="14613" width="8.42578125" style="31" customWidth="1"/>
    <col min="14614" max="14615" width="0" style="31" hidden="1" customWidth="1"/>
    <col min="14616" max="14616" width="10.28515625" style="31" customWidth="1"/>
    <col min="14617" max="14617" width="9.5703125" style="31" customWidth="1"/>
    <col min="14618" max="14618" width="0" style="31" hidden="1" customWidth="1"/>
    <col min="14619" max="14619" width="9" style="31" customWidth="1"/>
    <col min="14620" max="14620" width="5.140625" style="31" customWidth="1"/>
    <col min="14621" max="14621" width="3.5703125" style="31" customWidth="1"/>
    <col min="14622" max="14622" width="4" style="31" customWidth="1"/>
    <col min="14623" max="14623" width="29.28515625" style="31" customWidth="1"/>
    <col min="14624" max="14624" width="4.7109375" style="31" customWidth="1"/>
    <col min="14625" max="14625" width="4.85546875" style="31" customWidth="1"/>
    <col min="14626" max="14627" width="14.140625" style="31" customWidth="1"/>
    <col min="14628" max="14628" width="17.7109375" style="31" customWidth="1"/>
    <col min="14629" max="14629" width="10" style="31" customWidth="1"/>
    <col min="14630" max="14630" width="10.42578125" style="31" customWidth="1"/>
    <col min="14631" max="14631" width="26.7109375" style="31" customWidth="1"/>
    <col min="14632" max="14632" width="11.42578125" style="31"/>
    <col min="14633" max="14633" width="11.28515625" style="31" customWidth="1"/>
    <col min="14634" max="14634" width="0" style="31" hidden="1" customWidth="1"/>
    <col min="14635" max="14851" width="11.42578125" style="31"/>
    <col min="14852" max="14852" width="2.7109375" style="31" customWidth="1"/>
    <col min="14853" max="14853" width="0" style="31" hidden="1" customWidth="1"/>
    <col min="14854" max="14854" width="36.42578125" style="31" customWidth="1"/>
    <col min="14855" max="14855" width="32.42578125" style="31" customWidth="1"/>
    <col min="14856" max="14856" width="32.28515625" style="31" customWidth="1"/>
    <col min="14857" max="14857" width="26.5703125" style="31" customWidth="1"/>
    <col min="14858" max="14858" width="20" style="31" customWidth="1"/>
    <col min="14859" max="14859" width="10.140625" style="31" customWidth="1"/>
    <col min="14860" max="14860" width="10.28515625" style="31" customWidth="1"/>
    <col min="14861" max="14861" width="14.28515625" style="31" customWidth="1"/>
    <col min="14862" max="14862" width="9.7109375" style="31" customWidth="1"/>
    <col min="14863" max="14863" width="25" style="31" customWidth="1"/>
    <col min="14864" max="14864" width="11.5703125" style="31" customWidth="1"/>
    <col min="14865" max="14868" width="5.140625" style="31" customWidth="1"/>
    <col min="14869" max="14869" width="8.42578125" style="31" customWidth="1"/>
    <col min="14870" max="14871" width="0" style="31" hidden="1" customWidth="1"/>
    <col min="14872" max="14872" width="10.28515625" style="31" customWidth="1"/>
    <col min="14873" max="14873" width="9.5703125" style="31" customWidth="1"/>
    <col min="14874" max="14874" width="0" style="31" hidden="1" customWidth="1"/>
    <col min="14875" max="14875" width="9" style="31" customWidth="1"/>
    <col min="14876" max="14876" width="5.140625" style="31" customWidth="1"/>
    <col min="14877" max="14877" width="3.5703125" style="31" customWidth="1"/>
    <col min="14878" max="14878" width="4" style="31" customWidth="1"/>
    <col min="14879" max="14879" width="29.28515625" style="31" customWidth="1"/>
    <col min="14880" max="14880" width="4.7109375" style="31" customWidth="1"/>
    <col min="14881" max="14881" width="4.85546875" style="31" customWidth="1"/>
    <col min="14882" max="14883" width="14.140625" style="31" customWidth="1"/>
    <col min="14884" max="14884" width="17.7109375" style="31" customWidth="1"/>
    <col min="14885" max="14885" width="10" style="31" customWidth="1"/>
    <col min="14886" max="14886" width="10.42578125" style="31" customWidth="1"/>
    <col min="14887" max="14887" width="26.7109375" style="31" customWidth="1"/>
    <col min="14888" max="14888" width="11.42578125" style="31"/>
    <col min="14889" max="14889" width="11.28515625" style="31" customWidth="1"/>
    <col min="14890" max="14890" width="0" style="31" hidden="1" customWidth="1"/>
    <col min="14891" max="15107" width="11.42578125" style="31"/>
    <col min="15108" max="15108" width="2.7109375" style="31" customWidth="1"/>
    <col min="15109" max="15109" width="0" style="31" hidden="1" customWidth="1"/>
    <col min="15110" max="15110" width="36.42578125" style="31" customWidth="1"/>
    <col min="15111" max="15111" width="32.42578125" style="31" customWidth="1"/>
    <col min="15112" max="15112" width="32.28515625" style="31" customWidth="1"/>
    <col min="15113" max="15113" width="26.5703125" style="31" customWidth="1"/>
    <col min="15114" max="15114" width="20" style="31" customWidth="1"/>
    <col min="15115" max="15115" width="10.140625" style="31" customWidth="1"/>
    <col min="15116" max="15116" width="10.28515625" style="31" customWidth="1"/>
    <col min="15117" max="15117" width="14.28515625" style="31" customWidth="1"/>
    <col min="15118" max="15118" width="9.7109375" style="31" customWidth="1"/>
    <col min="15119" max="15119" width="25" style="31" customWidth="1"/>
    <col min="15120" max="15120" width="11.5703125" style="31" customWidth="1"/>
    <col min="15121" max="15124" width="5.140625" style="31" customWidth="1"/>
    <col min="15125" max="15125" width="8.42578125" style="31" customWidth="1"/>
    <col min="15126" max="15127" width="0" style="31" hidden="1" customWidth="1"/>
    <col min="15128" max="15128" width="10.28515625" style="31" customWidth="1"/>
    <col min="15129" max="15129" width="9.5703125" style="31" customWidth="1"/>
    <col min="15130" max="15130" width="0" style="31" hidden="1" customWidth="1"/>
    <col min="15131" max="15131" width="9" style="31" customWidth="1"/>
    <col min="15132" max="15132" width="5.140625" style="31" customWidth="1"/>
    <col min="15133" max="15133" width="3.5703125" style="31" customWidth="1"/>
    <col min="15134" max="15134" width="4" style="31" customWidth="1"/>
    <col min="15135" max="15135" width="29.28515625" style="31" customWidth="1"/>
    <col min="15136" max="15136" width="4.7109375" style="31" customWidth="1"/>
    <col min="15137" max="15137" width="4.85546875" style="31" customWidth="1"/>
    <col min="15138" max="15139" width="14.140625" style="31" customWidth="1"/>
    <col min="15140" max="15140" width="17.7109375" style="31" customWidth="1"/>
    <col min="15141" max="15141" width="10" style="31" customWidth="1"/>
    <col min="15142" max="15142" width="10.42578125" style="31" customWidth="1"/>
    <col min="15143" max="15143" width="26.7109375" style="31" customWidth="1"/>
    <col min="15144" max="15144" width="11.42578125" style="31"/>
    <col min="15145" max="15145" width="11.28515625" style="31" customWidth="1"/>
    <col min="15146" max="15146" width="0" style="31" hidden="1" customWidth="1"/>
    <col min="15147" max="15363" width="11.42578125" style="31"/>
    <col min="15364" max="15364" width="2.7109375" style="31" customWidth="1"/>
    <col min="15365" max="15365" width="0" style="31" hidden="1" customWidth="1"/>
    <col min="15366" max="15366" width="36.42578125" style="31" customWidth="1"/>
    <col min="15367" max="15367" width="32.42578125" style="31" customWidth="1"/>
    <col min="15368" max="15368" width="32.28515625" style="31" customWidth="1"/>
    <col min="15369" max="15369" width="26.5703125" style="31" customWidth="1"/>
    <col min="15370" max="15370" width="20" style="31" customWidth="1"/>
    <col min="15371" max="15371" width="10.140625" style="31" customWidth="1"/>
    <col min="15372" max="15372" width="10.28515625" style="31" customWidth="1"/>
    <col min="15373" max="15373" width="14.28515625" style="31" customWidth="1"/>
    <col min="15374" max="15374" width="9.7109375" style="31" customWidth="1"/>
    <col min="15375" max="15375" width="25" style="31" customWidth="1"/>
    <col min="15376" max="15376" width="11.5703125" style="31" customWidth="1"/>
    <col min="15377" max="15380" width="5.140625" style="31" customWidth="1"/>
    <col min="15381" max="15381" width="8.42578125" style="31" customWidth="1"/>
    <col min="15382" max="15383" width="0" style="31" hidden="1" customWidth="1"/>
    <col min="15384" max="15384" width="10.28515625" style="31" customWidth="1"/>
    <col min="15385" max="15385" width="9.5703125" style="31" customWidth="1"/>
    <col min="15386" max="15386" width="0" style="31" hidden="1" customWidth="1"/>
    <col min="15387" max="15387" width="9" style="31" customWidth="1"/>
    <col min="15388" max="15388" width="5.140625" style="31" customWidth="1"/>
    <col min="15389" max="15389" width="3.5703125" style="31" customWidth="1"/>
    <col min="15390" max="15390" width="4" style="31" customWidth="1"/>
    <col min="15391" max="15391" width="29.28515625" style="31" customWidth="1"/>
    <col min="15392" max="15392" width="4.7109375" style="31" customWidth="1"/>
    <col min="15393" max="15393" width="4.85546875" style="31" customWidth="1"/>
    <col min="15394" max="15395" width="14.140625" style="31" customWidth="1"/>
    <col min="15396" max="15396" width="17.7109375" style="31" customWidth="1"/>
    <col min="15397" max="15397" width="10" style="31" customWidth="1"/>
    <col min="15398" max="15398" width="10.42578125" style="31" customWidth="1"/>
    <col min="15399" max="15399" width="26.7109375" style="31" customWidth="1"/>
    <col min="15400" max="15400" width="11.42578125" style="31"/>
    <col min="15401" max="15401" width="11.28515625" style="31" customWidth="1"/>
    <col min="15402" max="15402" width="0" style="31" hidden="1" customWidth="1"/>
    <col min="15403" max="15619" width="11.42578125" style="31"/>
    <col min="15620" max="15620" width="2.7109375" style="31" customWidth="1"/>
    <col min="15621" max="15621" width="0" style="31" hidden="1" customWidth="1"/>
    <col min="15622" max="15622" width="36.42578125" style="31" customWidth="1"/>
    <col min="15623" max="15623" width="32.42578125" style="31" customWidth="1"/>
    <col min="15624" max="15624" width="32.28515625" style="31" customWidth="1"/>
    <col min="15625" max="15625" width="26.5703125" style="31" customWidth="1"/>
    <col min="15626" max="15626" width="20" style="31" customWidth="1"/>
    <col min="15627" max="15627" width="10.140625" style="31" customWidth="1"/>
    <col min="15628" max="15628" width="10.28515625" style="31" customWidth="1"/>
    <col min="15629" max="15629" width="14.28515625" style="31" customWidth="1"/>
    <col min="15630" max="15630" width="9.7109375" style="31" customWidth="1"/>
    <col min="15631" max="15631" width="25" style="31" customWidth="1"/>
    <col min="15632" max="15632" width="11.5703125" style="31" customWidth="1"/>
    <col min="15633" max="15636" width="5.140625" style="31" customWidth="1"/>
    <col min="15637" max="15637" width="8.42578125" style="31" customWidth="1"/>
    <col min="15638" max="15639" width="0" style="31" hidden="1" customWidth="1"/>
    <col min="15640" max="15640" width="10.28515625" style="31" customWidth="1"/>
    <col min="15641" max="15641" width="9.5703125" style="31" customWidth="1"/>
    <col min="15642" max="15642" width="0" style="31" hidden="1" customWidth="1"/>
    <col min="15643" max="15643" width="9" style="31" customWidth="1"/>
    <col min="15644" max="15644" width="5.140625" style="31" customWidth="1"/>
    <col min="15645" max="15645" width="3.5703125" style="31" customWidth="1"/>
    <col min="15646" max="15646" width="4" style="31" customWidth="1"/>
    <col min="15647" max="15647" width="29.28515625" style="31" customWidth="1"/>
    <col min="15648" max="15648" width="4.7109375" style="31" customWidth="1"/>
    <col min="15649" max="15649" width="4.85546875" style="31" customWidth="1"/>
    <col min="15650" max="15651" width="14.140625" style="31" customWidth="1"/>
    <col min="15652" max="15652" width="17.7109375" style="31" customWidth="1"/>
    <col min="15653" max="15653" width="10" style="31" customWidth="1"/>
    <col min="15654" max="15654" width="10.42578125" style="31" customWidth="1"/>
    <col min="15655" max="15655" width="26.7109375" style="31" customWidth="1"/>
    <col min="15656" max="15656" width="11.42578125" style="31"/>
    <col min="15657" max="15657" width="11.28515625" style="31" customWidth="1"/>
    <col min="15658" max="15658" width="0" style="31" hidden="1" customWidth="1"/>
    <col min="15659" max="15875" width="11.42578125" style="31"/>
    <col min="15876" max="15876" width="2.7109375" style="31" customWidth="1"/>
    <col min="15877" max="15877" width="0" style="31" hidden="1" customWidth="1"/>
    <col min="15878" max="15878" width="36.42578125" style="31" customWidth="1"/>
    <col min="15879" max="15879" width="32.42578125" style="31" customWidth="1"/>
    <col min="15880" max="15880" width="32.28515625" style="31" customWidth="1"/>
    <col min="15881" max="15881" width="26.5703125" style="31" customWidth="1"/>
    <col min="15882" max="15882" width="20" style="31" customWidth="1"/>
    <col min="15883" max="15883" width="10.140625" style="31" customWidth="1"/>
    <col min="15884" max="15884" width="10.28515625" style="31" customWidth="1"/>
    <col min="15885" max="15885" width="14.28515625" style="31" customWidth="1"/>
    <col min="15886" max="15886" width="9.7109375" style="31" customWidth="1"/>
    <col min="15887" max="15887" width="25" style="31" customWidth="1"/>
    <col min="15888" max="15888" width="11.5703125" style="31" customWidth="1"/>
    <col min="15889" max="15892" width="5.140625" style="31" customWidth="1"/>
    <col min="15893" max="15893" width="8.42578125" style="31" customWidth="1"/>
    <col min="15894" max="15895" width="0" style="31" hidden="1" customWidth="1"/>
    <col min="15896" max="15896" width="10.28515625" style="31" customWidth="1"/>
    <col min="15897" max="15897" width="9.5703125" style="31" customWidth="1"/>
    <col min="15898" max="15898" width="0" style="31" hidden="1" customWidth="1"/>
    <col min="15899" max="15899" width="9" style="31" customWidth="1"/>
    <col min="15900" max="15900" width="5.140625" style="31" customWidth="1"/>
    <col min="15901" max="15901" width="3.5703125" style="31" customWidth="1"/>
    <col min="15902" max="15902" width="4" style="31" customWidth="1"/>
    <col min="15903" max="15903" width="29.28515625" style="31" customWidth="1"/>
    <col min="15904" max="15904" width="4.7109375" style="31" customWidth="1"/>
    <col min="15905" max="15905" width="4.85546875" style="31" customWidth="1"/>
    <col min="15906" max="15907" width="14.140625" style="31" customWidth="1"/>
    <col min="15908" max="15908" width="17.7109375" style="31" customWidth="1"/>
    <col min="15909" max="15909" width="10" style="31" customWidth="1"/>
    <col min="15910" max="15910" width="10.42578125" style="31" customWidth="1"/>
    <col min="15911" max="15911" width="26.7109375" style="31" customWidth="1"/>
    <col min="15912" max="15912" width="11.42578125" style="31"/>
    <col min="15913" max="15913" width="11.28515625" style="31" customWidth="1"/>
    <col min="15914" max="15914" width="0" style="31" hidden="1" customWidth="1"/>
    <col min="15915" max="16131" width="11.42578125" style="31"/>
    <col min="16132" max="16132" width="2.7109375" style="31" customWidth="1"/>
    <col min="16133" max="16133" width="0" style="31" hidden="1" customWidth="1"/>
    <col min="16134" max="16134" width="36.42578125" style="31" customWidth="1"/>
    <col min="16135" max="16135" width="32.42578125" style="31" customWidth="1"/>
    <col min="16136" max="16136" width="32.28515625" style="31" customWidth="1"/>
    <col min="16137" max="16137" width="26.5703125" style="31" customWidth="1"/>
    <col min="16138" max="16138" width="20" style="31" customWidth="1"/>
    <col min="16139" max="16139" width="10.140625" style="31" customWidth="1"/>
    <col min="16140" max="16140" width="10.28515625" style="31" customWidth="1"/>
    <col min="16141" max="16141" width="14.28515625" style="31" customWidth="1"/>
    <col min="16142" max="16142" width="9.7109375" style="31" customWidth="1"/>
    <col min="16143" max="16143" width="25" style="31" customWidth="1"/>
    <col min="16144" max="16144" width="11.5703125" style="31" customWidth="1"/>
    <col min="16145" max="16148" width="5.140625" style="31" customWidth="1"/>
    <col min="16149" max="16149" width="8.42578125" style="31" customWidth="1"/>
    <col min="16150" max="16151" width="0" style="31" hidden="1" customWidth="1"/>
    <col min="16152" max="16152" width="10.28515625" style="31" customWidth="1"/>
    <col min="16153" max="16153" width="9.5703125" style="31" customWidth="1"/>
    <col min="16154" max="16154" width="0" style="31" hidden="1" customWidth="1"/>
    <col min="16155" max="16155" width="9" style="31" customWidth="1"/>
    <col min="16156" max="16156" width="5.140625" style="31" customWidth="1"/>
    <col min="16157" max="16157" width="3.5703125" style="31" customWidth="1"/>
    <col min="16158" max="16158" width="4" style="31" customWidth="1"/>
    <col min="16159" max="16159" width="29.28515625" style="31" customWidth="1"/>
    <col min="16160" max="16160" width="4.7109375" style="31" customWidth="1"/>
    <col min="16161" max="16161" width="4.85546875" style="31" customWidth="1"/>
    <col min="16162" max="16163" width="14.140625" style="31" customWidth="1"/>
    <col min="16164" max="16164" width="17.7109375" style="31" customWidth="1"/>
    <col min="16165" max="16165" width="10" style="31" customWidth="1"/>
    <col min="16166" max="16166" width="10.42578125" style="31" customWidth="1"/>
    <col min="16167" max="16167" width="26.7109375" style="31" customWidth="1"/>
    <col min="16168" max="16168" width="11.42578125" style="31"/>
    <col min="16169" max="16169" width="11.28515625" style="31" customWidth="1"/>
    <col min="16170" max="16170" width="0" style="31" hidden="1" customWidth="1"/>
    <col min="16171" max="16384" width="11.42578125" style="31"/>
  </cols>
  <sheetData>
    <row r="1" spans="1:45" ht="12" customHeight="1" x14ac:dyDescent="0.25">
      <c r="A1" s="407"/>
      <c r="B1" s="408"/>
      <c r="C1" s="408"/>
      <c r="D1" s="408"/>
      <c r="E1" s="409"/>
      <c r="F1" s="398" t="s">
        <v>137</v>
      </c>
      <c r="G1" s="399"/>
      <c r="H1" s="399"/>
      <c r="I1" s="399"/>
      <c r="J1" s="399"/>
      <c r="K1" s="399"/>
      <c r="L1" s="399"/>
      <c r="M1" s="399"/>
      <c r="N1" s="399"/>
      <c r="O1" s="399"/>
      <c r="P1" s="399"/>
      <c r="Q1" s="399"/>
      <c r="R1" s="399"/>
      <c r="S1" s="399"/>
      <c r="T1" s="399"/>
      <c r="U1" s="399"/>
      <c r="V1" s="399"/>
      <c r="W1" s="399"/>
      <c r="X1" s="399"/>
      <c r="Y1" s="399"/>
      <c r="Z1" s="399"/>
      <c r="AA1" s="399"/>
      <c r="AB1" s="399"/>
      <c r="AC1" s="399"/>
      <c r="AD1" s="399"/>
      <c r="AE1" s="399"/>
      <c r="AF1" s="399"/>
      <c r="AG1" s="399"/>
      <c r="AH1" s="399"/>
      <c r="AI1" s="399"/>
      <c r="AJ1" s="399"/>
      <c r="AK1" s="399"/>
      <c r="AL1" s="400"/>
      <c r="AM1" s="262"/>
      <c r="AN1" s="308"/>
      <c r="AO1" s="456" t="s">
        <v>155</v>
      </c>
      <c r="AP1" s="457"/>
    </row>
    <row r="2" spans="1:45" ht="21.75" customHeight="1" x14ac:dyDescent="0.25">
      <c r="A2" s="410"/>
      <c r="B2" s="411"/>
      <c r="C2" s="411"/>
      <c r="D2" s="411"/>
      <c r="E2" s="412"/>
      <c r="F2" s="401" t="s">
        <v>138</v>
      </c>
      <c r="G2" s="402"/>
      <c r="H2" s="402"/>
      <c r="I2" s="402"/>
      <c r="J2" s="402"/>
      <c r="K2" s="402"/>
      <c r="L2" s="402"/>
      <c r="M2" s="402"/>
      <c r="N2" s="402"/>
      <c r="O2" s="402"/>
      <c r="P2" s="402"/>
      <c r="Q2" s="402"/>
      <c r="R2" s="402"/>
      <c r="S2" s="402"/>
      <c r="T2" s="402"/>
      <c r="U2" s="402"/>
      <c r="V2" s="402"/>
      <c r="W2" s="402"/>
      <c r="X2" s="402"/>
      <c r="Y2" s="402"/>
      <c r="Z2" s="402"/>
      <c r="AA2" s="402"/>
      <c r="AB2" s="402"/>
      <c r="AC2" s="402"/>
      <c r="AD2" s="402"/>
      <c r="AE2" s="402"/>
      <c r="AF2" s="402"/>
      <c r="AG2" s="402"/>
      <c r="AH2" s="402"/>
      <c r="AI2" s="402"/>
      <c r="AJ2" s="402"/>
      <c r="AK2" s="402"/>
      <c r="AL2" s="403"/>
      <c r="AM2" s="263"/>
      <c r="AN2" s="309"/>
      <c r="AO2" s="458" t="s">
        <v>154</v>
      </c>
      <c r="AP2" s="459"/>
    </row>
    <row r="3" spans="1:45" ht="27" customHeight="1" thickBot="1" x14ac:dyDescent="0.3">
      <c r="A3" s="413"/>
      <c r="B3" s="414"/>
      <c r="C3" s="414"/>
      <c r="D3" s="414"/>
      <c r="E3" s="415"/>
      <c r="F3" s="404"/>
      <c r="G3" s="405"/>
      <c r="H3" s="405"/>
      <c r="I3" s="405"/>
      <c r="J3" s="405"/>
      <c r="K3" s="405"/>
      <c r="L3" s="405"/>
      <c r="M3" s="405"/>
      <c r="N3" s="405"/>
      <c r="O3" s="405"/>
      <c r="P3" s="405"/>
      <c r="Q3" s="405"/>
      <c r="R3" s="405"/>
      <c r="S3" s="405"/>
      <c r="T3" s="405"/>
      <c r="U3" s="405"/>
      <c r="V3" s="405"/>
      <c r="W3" s="405"/>
      <c r="X3" s="405"/>
      <c r="Y3" s="405"/>
      <c r="Z3" s="405"/>
      <c r="AA3" s="405"/>
      <c r="AB3" s="405"/>
      <c r="AC3" s="405"/>
      <c r="AD3" s="405"/>
      <c r="AE3" s="405"/>
      <c r="AF3" s="405"/>
      <c r="AG3" s="405"/>
      <c r="AH3" s="405"/>
      <c r="AI3" s="405"/>
      <c r="AJ3" s="405"/>
      <c r="AK3" s="405"/>
      <c r="AL3" s="406"/>
      <c r="AM3" s="264"/>
      <c r="AN3" s="310"/>
      <c r="AO3" s="460" t="s">
        <v>55</v>
      </c>
      <c r="AP3" s="461"/>
    </row>
    <row r="4" spans="1:45" s="28" customFormat="1" ht="15" customHeight="1" x14ac:dyDescent="0.25">
      <c r="B4" s="236"/>
      <c r="C4" s="45"/>
      <c r="D4" s="50"/>
      <c r="E4" s="50"/>
      <c r="F4" s="50"/>
      <c r="G4" s="50"/>
      <c r="H4" s="50"/>
      <c r="I4" s="50"/>
      <c r="J4" s="50"/>
      <c r="K4" s="50"/>
      <c r="L4" s="50"/>
      <c r="M4" s="50"/>
      <c r="N4" s="50"/>
      <c r="O4" s="50"/>
      <c r="P4" s="50"/>
      <c r="Q4" s="50"/>
      <c r="R4" s="50"/>
      <c r="S4" s="50"/>
      <c r="T4" s="50"/>
      <c r="U4" s="50"/>
      <c r="V4" s="50"/>
      <c r="W4" s="50"/>
      <c r="X4" s="50"/>
      <c r="Y4" s="45"/>
      <c r="Z4" s="45"/>
      <c r="AA4" s="45"/>
      <c r="AB4" s="45"/>
      <c r="AC4" s="45"/>
      <c r="AD4" s="45"/>
      <c r="AE4" s="45"/>
      <c r="AF4" s="45"/>
      <c r="AG4" s="45"/>
      <c r="AH4" s="45"/>
      <c r="AI4" s="45"/>
      <c r="AJ4" s="45"/>
      <c r="AK4" s="45"/>
      <c r="AL4" s="45"/>
      <c r="AM4" s="45"/>
      <c r="AN4" s="45"/>
      <c r="AO4" s="300"/>
      <c r="AP4" s="45"/>
      <c r="AQ4" s="345"/>
      <c r="AS4" s="341"/>
    </row>
    <row r="5" spans="1:45" s="28" customFormat="1" ht="28.5" customHeight="1" x14ac:dyDescent="0.25">
      <c r="A5" s="387" t="s">
        <v>63</v>
      </c>
      <c r="B5" s="387"/>
      <c r="C5" s="45"/>
      <c r="D5" s="255" t="s">
        <v>374</v>
      </c>
      <c r="E5" s="118"/>
      <c r="F5" s="47"/>
      <c r="G5" s="47"/>
      <c r="H5" s="47"/>
      <c r="I5" s="47"/>
      <c r="J5" s="48"/>
      <c r="K5" s="47"/>
      <c r="L5" s="48"/>
      <c r="M5" s="388"/>
      <c r="N5" s="388"/>
      <c r="O5" s="49"/>
      <c r="P5" s="49"/>
      <c r="Q5" s="49"/>
      <c r="R5" s="48"/>
      <c r="S5" s="48"/>
      <c r="T5" s="50"/>
      <c r="U5" s="51"/>
      <c r="V5" s="51"/>
      <c r="W5" s="48"/>
      <c r="X5" s="48"/>
      <c r="Y5" s="52"/>
      <c r="Z5" s="45"/>
      <c r="AA5" s="45"/>
      <c r="AB5" s="45"/>
      <c r="AC5" s="45"/>
      <c r="AD5" s="45"/>
      <c r="AE5" s="45"/>
      <c r="AF5" s="45"/>
      <c r="AG5" s="45"/>
      <c r="AH5" s="45"/>
      <c r="AI5" s="45"/>
      <c r="AJ5" s="45"/>
      <c r="AK5" s="45"/>
      <c r="AL5" s="45"/>
      <c r="AM5" s="45"/>
      <c r="AN5" s="45"/>
      <c r="AO5" s="300"/>
      <c r="AP5" s="45"/>
      <c r="AQ5" s="345"/>
      <c r="AS5" s="341"/>
    </row>
    <row r="6" spans="1:45" s="28" customFormat="1" ht="16.5" thickBot="1" x14ac:dyDescent="0.3">
      <c r="B6" s="46"/>
      <c r="C6" s="46"/>
      <c r="D6" s="53"/>
      <c r="E6" s="84"/>
      <c r="F6" s="53"/>
      <c r="G6" s="53"/>
      <c r="H6" s="53"/>
      <c r="I6" s="53"/>
      <c r="J6" s="53"/>
      <c r="K6" s="84"/>
      <c r="L6" s="84"/>
      <c r="M6" s="84"/>
      <c r="N6" s="84"/>
      <c r="O6" s="84"/>
      <c r="P6" s="92"/>
      <c r="Q6" s="84"/>
      <c r="R6" s="84"/>
      <c r="S6" s="84"/>
      <c r="T6" s="84"/>
      <c r="U6" s="84"/>
      <c r="V6" s="92"/>
      <c r="W6" s="84"/>
      <c r="X6" s="84"/>
      <c r="Y6" s="84"/>
      <c r="Z6" s="84"/>
      <c r="AA6" s="84"/>
      <c r="AB6" s="84"/>
      <c r="AC6" s="84"/>
      <c r="AD6" s="84"/>
      <c r="AE6" s="84"/>
      <c r="AF6" s="102"/>
      <c r="AG6" s="84"/>
      <c r="AH6" s="84"/>
      <c r="AI6" s="84"/>
      <c r="AJ6" s="102"/>
      <c r="AK6" s="102"/>
      <c r="AL6" s="84"/>
      <c r="AM6" s="102"/>
      <c r="AN6" s="102"/>
      <c r="AO6" s="102"/>
      <c r="AQ6" s="345"/>
      <c r="AS6" s="341"/>
    </row>
    <row r="7" spans="1:45" s="32" customFormat="1" ht="18" customHeight="1" thickBot="1" x14ac:dyDescent="0.3">
      <c r="A7" s="416" t="s">
        <v>95</v>
      </c>
      <c r="B7" s="417"/>
      <c r="C7" s="120"/>
      <c r="D7" s="550" t="s">
        <v>94</v>
      </c>
      <c r="E7" s="547" t="s">
        <v>57</v>
      </c>
      <c r="F7" s="550" t="s">
        <v>53</v>
      </c>
      <c r="G7" s="547" t="s">
        <v>0</v>
      </c>
      <c r="H7" s="552" t="s">
        <v>96</v>
      </c>
      <c r="I7" s="552"/>
      <c r="J7" s="389" t="s">
        <v>28</v>
      </c>
      <c r="K7" s="392" t="s">
        <v>139</v>
      </c>
      <c r="L7" s="392"/>
      <c r="M7" s="392"/>
      <c r="N7" s="392"/>
      <c r="O7" s="392"/>
      <c r="P7" s="392"/>
      <c r="Q7" s="392"/>
      <c r="R7" s="392"/>
      <c r="S7" s="392"/>
      <c r="T7" s="121"/>
      <c r="U7" s="121"/>
      <c r="V7" s="121"/>
      <c r="W7" s="468" t="s">
        <v>85</v>
      </c>
      <c r="X7" s="468"/>
      <c r="Y7" s="121"/>
      <c r="Z7" s="468" t="s">
        <v>29</v>
      </c>
      <c r="AA7" s="468" t="s">
        <v>84</v>
      </c>
      <c r="AB7" s="468"/>
      <c r="AC7" s="468"/>
      <c r="AD7" s="427" t="s">
        <v>30</v>
      </c>
      <c r="AE7" s="428"/>
      <c r="AF7" s="428"/>
      <c r="AG7" s="428"/>
      <c r="AH7" s="428"/>
      <c r="AI7" s="428"/>
      <c r="AJ7" s="429"/>
      <c r="AK7" s="432" t="s">
        <v>131</v>
      </c>
      <c r="AL7" s="433"/>
      <c r="AM7" s="433"/>
      <c r="AN7" s="433"/>
      <c r="AO7" s="433"/>
      <c r="AP7" s="434"/>
      <c r="AQ7" s="346"/>
      <c r="AS7" s="342"/>
    </row>
    <row r="8" spans="1:45" s="33" customFormat="1" ht="21" customHeight="1" x14ac:dyDescent="0.25">
      <c r="A8" s="418"/>
      <c r="B8" s="419"/>
      <c r="C8" s="135" t="s">
        <v>167</v>
      </c>
      <c r="D8" s="551"/>
      <c r="E8" s="548"/>
      <c r="F8" s="551"/>
      <c r="G8" s="548"/>
      <c r="H8" s="553"/>
      <c r="I8" s="553"/>
      <c r="J8" s="390"/>
      <c r="K8" s="393"/>
      <c r="L8" s="393"/>
      <c r="M8" s="393"/>
      <c r="N8" s="393"/>
      <c r="O8" s="393"/>
      <c r="P8" s="393"/>
      <c r="Q8" s="393"/>
      <c r="R8" s="393"/>
      <c r="S8" s="393"/>
      <c r="T8" s="110"/>
      <c r="U8" s="110"/>
      <c r="V8" s="110"/>
      <c r="W8" s="469"/>
      <c r="X8" s="469"/>
      <c r="Y8" s="110"/>
      <c r="Z8" s="469"/>
      <c r="AA8" s="469"/>
      <c r="AB8" s="469"/>
      <c r="AC8" s="469"/>
      <c r="AD8" s="394" t="s">
        <v>129</v>
      </c>
      <c r="AE8" s="396" t="s">
        <v>126</v>
      </c>
      <c r="AF8" s="396"/>
      <c r="AG8" s="396" t="s">
        <v>127</v>
      </c>
      <c r="AH8" s="425" t="s">
        <v>31</v>
      </c>
      <c r="AI8" s="426"/>
      <c r="AJ8" s="430" t="s">
        <v>128</v>
      </c>
      <c r="AK8" s="435" t="s">
        <v>132</v>
      </c>
      <c r="AL8" s="444" t="s">
        <v>133</v>
      </c>
      <c r="AM8" s="445"/>
      <c r="AN8" s="306"/>
      <c r="AO8" s="437" t="s">
        <v>135</v>
      </c>
      <c r="AP8" s="439" t="s">
        <v>134</v>
      </c>
      <c r="AQ8" s="347"/>
      <c r="AS8" s="343"/>
    </row>
    <row r="9" spans="1:45" s="33" customFormat="1" ht="39.75" customHeight="1" thickBot="1" x14ac:dyDescent="0.3">
      <c r="A9" s="418"/>
      <c r="B9" s="419"/>
      <c r="C9" s="122"/>
      <c r="D9" s="136" t="s">
        <v>124</v>
      </c>
      <c r="E9" s="548"/>
      <c r="F9" s="136" t="s">
        <v>123</v>
      </c>
      <c r="G9" s="549"/>
      <c r="H9" s="123" t="s">
        <v>32</v>
      </c>
      <c r="I9" s="123" t="s">
        <v>33</v>
      </c>
      <c r="J9" s="391"/>
      <c r="K9" s="397" t="s">
        <v>34</v>
      </c>
      <c r="L9" s="397"/>
      <c r="M9" s="124" t="s">
        <v>35</v>
      </c>
      <c r="N9" s="125" t="s">
        <v>36</v>
      </c>
      <c r="O9" s="125" t="s">
        <v>121</v>
      </c>
      <c r="P9" s="125" t="s">
        <v>122</v>
      </c>
      <c r="Q9" s="125" t="s">
        <v>37</v>
      </c>
      <c r="R9" s="125" t="s">
        <v>38</v>
      </c>
      <c r="S9" s="124" t="s">
        <v>125</v>
      </c>
      <c r="T9" s="124" t="s">
        <v>51</v>
      </c>
      <c r="U9" s="124" t="s">
        <v>52</v>
      </c>
      <c r="V9" s="126"/>
      <c r="W9" s="124" t="s">
        <v>32</v>
      </c>
      <c r="X9" s="124" t="s">
        <v>33</v>
      </c>
      <c r="Y9" s="126"/>
      <c r="Z9" s="397"/>
      <c r="AA9" s="397"/>
      <c r="AB9" s="397"/>
      <c r="AC9" s="397"/>
      <c r="AD9" s="395"/>
      <c r="AE9" s="127" t="s">
        <v>73</v>
      </c>
      <c r="AF9" s="127" t="s">
        <v>74</v>
      </c>
      <c r="AG9" s="424"/>
      <c r="AH9" s="128" t="s">
        <v>75</v>
      </c>
      <c r="AI9" s="127" t="s">
        <v>130</v>
      </c>
      <c r="AJ9" s="431"/>
      <c r="AK9" s="436"/>
      <c r="AL9" s="446"/>
      <c r="AM9" s="447"/>
      <c r="AN9" s="307"/>
      <c r="AO9" s="438"/>
      <c r="AP9" s="440"/>
      <c r="AQ9" s="347"/>
      <c r="AS9" s="343"/>
    </row>
    <row r="10" spans="1:45" s="33" customFormat="1" ht="156" hidden="1" customHeight="1" x14ac:dyDescent="0.3">
      <c r="A10" s="545" t="s">
        <v>140</v>
      </c>
      <c r="B10" s="554" t="s">
        <v>153</v>
      </c>
      <c r="C10" s="149">
        <f>VALUE(H10*I10)</f>
        <v>30</v>
      </c>
      <c r="D10" s="140" t="s">
        <v>384</v>
      </c>
      <c r="E10" s="138" t="s">
        <v>385</v>
      </c>
      <c r="F10" s="141" t="s">
        <v>386</v>
      </c>
      <c r="G10" s="151" t="s">
        <v>2</v>
      </c>
      <c r="H10" s="152">
        <v>3</v>
      </c>
      <c r="I10" s="152">
        <v>10</v>
      </c>
      <c r="J10" s="119" t="str">
        <f t="shared" ref="J10:J47" si="0">VLOOKUP(C10,$T$69:$W$98,2,FALSE)</f>
        <v>Alta</v>
      </c>
      <c r="K10" s="420" t="s">
        <v>387</v>
      </c>
      <c r="L10" s="421"/>
      <c r="M10" s="153" t="s">
        <v>48</v>
      </c>
      <c r="N10" s="153">
        <v>20</v>
      </c>
      <c r="O10" s="153">
        <v>10</v>
      </c>
      <c r="P10" s="153">
        <v>15</v>
      </c>
      <c r="Q10" s="153">
        <v>30</v>
      </c>
      <c r="R10" s="153">
        <v>20</v>
      </c>
      <c r="S10" s="154">
        <f t="shared" ref="S10:S12" si="1">SUM(N10:R10)</f>
        <v>95</v>
      </c>
      <c r="T10" s="155">
        <f t="shared" ref="T10:T47" si="2">IF(M10="Preventivo",VLOOKUP(S10,$AC$93:$AD$113,2),0)</f>
        <v>2</v>
      </c>
      <c r="U10" s="155">
        <f t="shared" ref="U10:U47" si="3">IF(M10="Correctivo",VLOOKUP(S10,$AC$93:$AE$113,3),0)</f>
        <v>0</v>
      </c>
      <c r="V10" s="156" t="b">
        <f>IF(U10=1,IF(I10=5,0,IF(I10=10,5,IF(I10=20,10))))</f>
        <v>0</v>
      </c>
      <c r="W10" s="54">
        <f t="shared" ref="W10" si="4">IF(H10-T10&lt;1,1,H10-T10)</f>
        <v>1</v>
      </c>
      <c r="X10" s="54">
        <f>I10-V10</f>
        <v>10</v>
      </c>
      <c r="Y10" s="111">
        <f>VALUE(W10*X10)</f>
        <v>10</v>
      </c>
      <c r="Z10" s="119" t="str">
        <f>VLOOKUP(Y10,$T$69:$U$104,2,FALSE)</f>
        <v>Baja</v>
      </c>
      <c r="AA10" s="441" t="s">
        <v>59</v>
      </c>
      <c r="AB10" s="442"/>
      <c r="AC10" s="443"/>
      <c r="AD10" s="182" t="s">
        <v>388</v>
      </c>
      <c r="AE10" s="159">
        <v>42461</v>
      </c>
      <c r="AF10" s="159">
        <v>42735</v>
      </c>
      <c r="AG10" s="158" t="s">
        <v>248</v>
      </c>
      <c r="AH10" s="160" t="s">
        <v>249</v>
      </c>
      <c r="AI10" s="161" t="s">
        <v>250</v>
      </c>
      <c r="AJ10" s="161" t="s">
        <v>251</v>
      </c>
      <c r="AK10" s="162" t="s">
        <v>193</v>
      </c>
      <c r="AL10" s="163" t="s">
        <v>514</v>
      </c>
      <c r="AM10" s="312" t="s">
        <v>512</v>
      </c>
      <c r="AN10" s="312"/>
      <c r="AO10" s="313" t="s">
        <v>368</v>
      </c>
      <c r="AP10" s="336" t="s">
        <v>545</v>
      </c>
      <c r="AQ10" s="347"/>
    </row>
    <row r="11" spans="1:45" s="33" customFormat="1" ht="144.75" hidden="1" customHeight="1" thickBot="1" x14ac:dyDescent="0.3">
      <c r="A11" s="546"/>
      <c r="B11" s="525"/>
      <c r="C11" s="149">
        <f>VALUE(H11*I11)</f>
        <v>40</v>
      </c>
      <c r="D11" s="138" t="s">
        <v>244</v>
      </c>
      <c r="E11" s="138" t="s">
        <v>245</v>
      </c>
      <c r="F11" s="138" t="s">
        <v>246</v>
      </c>
      <c r="G11" s="164" t="s">
        <v>10</v>
      </c>
      <c r="H11" s="157">
        <v>4</v>
      </c>
      <c r="I11" s="157">
        <v>10</v>
      </c>
      <c r="J11" s="54" t="str">
        <f t="shared" si="0"/>
        <v>Alta</v>
      </c>
      <c r="K11" s="420" t="s">
        <v>389</v>
      </c>
      <c r="L11" s="421"/>
      <c r="M11" s="155" t="s">
        <v>48</v>
      </c>
      <c r="N11" s="155">
        <v>20</v>
      </c>
      <c r="O11" s="155">
        <v>10</v>
      </c>
      <c r="P11" s="155">
        <v>15</v>
      </c>
      <c r="Q11" s="155">
        <v>30</v>
      </c>
      <c r="R11" s="155">
        <v>20</v>
      </c>
      <c r="S11" s="165">
        <f t="shared" si="1"/>
        <v>95</v>
      </c>
      <c r="T11" s="155">
        <f t="shared" si="2"/>
        <v>2</v>
      </c>
      <c r="U11" s="155">
        <f t="shared" si="3"/>
        <v>0</v>
      </c>
      <c r="V11" s="156" t="b">
        <f t="shared" ref="V11:V14" si="5">IF(U11=1,IF(I11=5,0,IF(I11=10,5,IF(I11=20,10))))</f>
        <v>0</v>
      </c>
      <c r="W11" s="54">
        <f t="shared" ref="W11" si="6">IF(H11-T11&lt;1,1,H11-T11)</f>
        <v>2</v>
      </c>
      <c r="X11" s="54">
        <f>I11-V11</f>
        <v>10</v>
      </c>
      <c r="Y11" s="103">
        <f t="shared" ref="Y11:Y14" si="7">VALUE(W11*X11)</f>
        <v>20</v>
      </c>
      <c r="Z11" s="54" t="str">
        <f>VLOOKUP(Y11,$T$69:$U$104,2,FALSE)</f>
        <v>Moderada</v>
      </c>
      <c r="AA11" s="465" t="s">
        <v>59</v>
      </c>
      <c r="AB11" s="466"/>
      <c r="AC11" s="467"/>
      <c r="AD11" s="182" t="s">
        <v>247</v>
      </c>
      <c r="AE11" s="159">
        <v>42461</v>
      </c>
      <c r="AF11" s="159">
        <v>42735</v>
      </c>
      <c r="AG11" s="158" t="s">
        <v>252</v>
      </c>
      <c r="AH11" s="161" t="s">
        <v>253</v>
      </c>
      <c r="AI11" s="161" t="s">
        <v>250</v>
      </c>
      <c r="AJ11" s="161" t="s">
        <v>254</v>
      </c>
      <c r="AK11" s="162" t="s">
        <v>193</v>
      </c>
      <c r="AL11" s="159" t="s">
        <v>515</v>
      </c>
      <c r="AM11" s="314" t="s">
        <v>513</v>
      </c>
      <c r="AN11" s="314"/>
      <c r="AO11" s="315" t="s">
        <v>368</v>
      </c>
      <c r="AP11" s="336" t="s">
        <v>546</v>
      </c>
      <c r="AQ11" s="347"/>
    </row>
    <row r="12" spans="1:45" s="33" customFormat="1" ht="143.25" customHeight="1" thickBot="1" x14ac:dyDescent="0.3">
      <c r="A12" s="226" t="s">
        <v>141</v>
      </c>
      <c r="B12" s="228" t="s">
        <v>156</v>
      </c>
      <c r="C12" s="149">
        <f>VALUE(H12*I12)</f>
        <v>40</v>
      </c>
      <c r="D12" s="138" t="s">
        <v>136</v>
      </c>
      <c r="E12" s="138" t="s">
        <v>175</v>
      </c>
      <c r="F12" s="138" t="s">
        <v>390</v>
      </c>
      <c r="G12" s="164" t="s">
        <v>2</v>
      </c>
      <c r="H12" s="157">
        <v>4</v>
      </c>
      <c r="I12" s="157">
        <v>10</v>
      </c>
      <c r="J12" s="54" t="str">
        <f t="shared" si="0"/>
        <v>Alta</v>
      </c>
      <c r="K12" s="463" t="s">
        <v>176</v>
      </c>
      <c r="L12" s="464"/>
      <c r="M12" s="155" t="s">
        <v>49</v>
      </c>
      <c r="N12" s="155">
        <v>20</v>
      </c>
      <c r="O12" s="155">
        <v>10</v>
      </c>
      <c r="P12" s="155">
        <v>0</v>
      </c>
      <c r="Q12" s="155">
        <v>0</v>
      </c>
      <c r="R12" s="155">
        <v>20</v>
      </c>
      <c r="S12" s="165">
        <f t="shared" si="1"/>
        <v>50</v>
      </c>
      <c r="T12" s="155">
        <f t="shared" si="2"/>
        <v>0</v>
      </c>
      <c r="U12" s="155">
        <f t="shared" si="3"/>
        <v>0</v>
      </c>
      <c r="V12" s="156" t="b">
        <f t="shared" si="5"/>
        <v>0</v>
      </c>
      <c r="W12" s="54">
        <f t="shared" ref="W12:W48" si="8">IF(H12-T12&lt;1,1,H12-T12)</f>
        <v>4</v>
      </c>
      <c r="X12" s="54">
        <f t="shared" ref="X12:X48" si="9">I12-V12</f>
        <v>10</v>
      </c>
      <c r="Y12" s="103">
        <f t="shared" si="7"/>
        <v>40</v>
      </c>
      <c r="Z12" s="54" t="str">
        <f>VLOOKUP(Y12,$T$69:$U$104,2,FALSE)</f>
        <v>Alta</v>
      </c>
      <c r="AA12" s="465" t="s">
        <v>59</v>
      </c>
      <c r="AB12" s="466"/>
      <c r="AC12" s="467"/>
      <c r="AD12" s="182" t="s">
        <v>391</v>
      </c>
      <c r="AE12" s="159">
        <v>42461</v>
      </c>
      <c r="AF12" s="159">
        <v>42735</v>
      </c>
      <c r="AG12" s="158" t="s">
        <v>392</v>
      </c>
      <c r="AH12" s="292" t="s">
        <v>177</v>
      </c>
      <c r="AI12" s="161" t="s">
        <v>174</v>
      </c>
      <c r="AJ12" s="161" t="s">
        <v>178</v>
      </c>
      <c r="AK12" s="162" t="s">
        <v>193</v>
      </c>
      <c r="AL12" s="247" t="s">
        <v>393</v>
      </c>
      <c r="AM12" s="316" t="s">
        <v>553</v>
      </c>
      <c r="AN12" s="316" t="s">
        <v>554</v>
      </c>
      <c r="AO12" s="315" t="s">
        <v>177</v>
      </c>
      <c r="AP12" s="336" t="s">
        <v>538</v>
      </c>
      <c r="AQ12" s="347"/>
    </row>
    <row r="13" spans="1:45" s="33" customFormat="1" ht="13.5" hidden="1" customHeight="1" x14ac:dyDescent="0.2">
      <c r="A13" s="555" t="s">
        <v>142</v>
      </c>
      <c r="B13" s="557" t="s">
        <v>394</v>
      </c>
      <c r="C13" s="149">
        <f t="shared" ref="C13:C48" si="10">VALUE(H13*I13)</f>
        <v>5</v>
      </c>
      <c r="D13" s="142"/>
      <c r="E13" s="142"/>
      <c r="F13" s="141"/>
      <c r="G13" s="168"/>
      <c r="H13" s="157">
        <v>1</v>
      </c>
      <c r="I13" s="157">
        <v>5</v>
      </c>
      <c r="J13" s="129" t="str">
        <f t="shared" si="0"/>
        <v>Baja</v>
      </c>
      <c r="K13" s="470"/>
      <c r="L13" s="471"/>
      <c r="M13" s="169" t="s">
        <v>48</v>
      </c>
      <c r="N13" s="155">
        <v>20</v>
      </c>
      <c r="O13" s="155">
        <v>15</v>
      </c>
      <c r="P13" s="155">
        <v>15</v>
      </c>
      <c r="Q13" s="155">
        <v>30</v>
      </c>
      <c r="R13" s="155">
        <v>20</v>
      </c>
      <c r="S13" s="165">
        <f t="shared" ref="S13:S40" si="11">SUM(N13:R13)</f>
        <v>100</v>
      </c>
      <c r="T13" s="155">
        <f t="shared" si="2"/>
        <v>2</v>
      </c>
      <c r="U13" s="155">
        <f t="shared" si="3"/>
        <v>0</v>
      </c>
      <c r="V13" s="156" t="b">
        <f t="shared" si="5"/>
        <v>0</v>
      </c>
      <c r="W13" s="54">
        <f t="shared" si="8"/>
        <v>1</v>
      </c>
      <c r="X13" s="54">
        <f t="shared" si="9"/>
        <v>5</v>
      </c>
      <c r="Y13" s="103">
        <f t="shared" si="7"/>
        <v>5</v>
      </c>
      <c r="Z13" s="54" t="str">
        <f>VLOOKUP(Y13,$T$69:$W$104,2,FALSE)</f>
        <v>Baja</v>
      </c>
      <c r="AA13" s="170"/>
      <c r="AB13" s="170"/>
      <c r="AC13" s="170"/>
      <c r="AD13" s="158"/>
      <c r="AE13" s="165"/>
      <c r="AF13" s="165"/>
      <c r="AG13" s="171"/>
      <c r="AH13" s="293"/>
      <c r="AI13" s="161"/>
      <c r="AJ13" s="161"/>
      <c r="AK13" s="162" t="s">
        <v>193</v>
      </c>
      <c r="AL13" s="167"/>
      <c r="AM13" s="317"/>
      <c r="AN13" s="317"/>
      <c r="AO13" s="318"/>
      <c r="AP13" s="336" t="s">
        <v>193</v>
      </c>
      <c r="AQ13" s="347"/>
    </row>
    <row r="14" spans="1:45" s="33" customFormat="1" ht="13.5" hidden="1" customHeight="1" thickBot="1" x14ac:dyDescent="0.25">
      <c r="A14" s="556"/>
      <c r="B14" s="558"/>
      <c r="C14" s="149">
        <f t="shared" si="10"/>
        <v>5</v>
      </c>
      <c r="D14" s="142"/>
      <c r="E14" s="142"/>
      <c r="F14" s="141"/>
      <c r="G14" s="168"/>
      <c r="H14" s="172">
        <v>1</v>
      </c>
      <c r="I14" s="172">
        <v>5</v>
      </c>
      <c r="J14" s="116" t="str">
        <f t="shared" si="0"/>
        <v>Baja</v>
      </c>
      <c r="K14" s="472"/>
      <c r="L14" s="473"/>
      <c r="M14" s="173" t="s">
        <v>48</v>
      </c>
      <c r="N14" s="155">
        <v>20</v>
      </c>
      <c r="O14" s="155">
        <v>15</v>
      </c>
      <c r="P14" s="155">
        <v>15</v>
      </c>
      <c r="Q14" s="155">
        <v>30</v>
      </c>
      <c r="R14" s="155">
        <v>20</v>
      </c>
      <c r="S14" s="165">
        <f t="shared" si="11"/>
        <v>100</v>
      </c>
      <c r="T14" s="155">
        <f t="shared" si="2"/>
        <v>2</v>
      </c>
      <c r="U14" s="155">
        <f t="shared" si="3"/>
        <v>0</v>
      </c>
      <c r="V14" s="174" t="b">
        <f t="shared" si="5"/>
        <v>0</v>
      </c>
      <c r="W14" s="54">
        <f t="shared" si="8"/>
        <v>1</v>
      </c>
      <c r="X14" s="54">
        <f t="shared" si="9"/>
        <v>5</v>
      </c>
      <c r="Y14" s="117">
        <f t="shared" si="7"/>
        <v>5</v>
      </c>
      <c r="Z14" s="116" t="str">
        <f>VLOOKUP(Y14,$T$69:$W$104,2,FALSE)</f>
        <v>Baja</v>
      </c>
      <c r="AA14" s="170"/>
      <c r="AB14" s="170"/>
      <c r="AC14" s="170"/>
      <c r="AD14" s="158"/>
      <c r="AE14" s="165"/>
      <c r="AF14" s="165"/>
      <c r="AG14" s="171"/>
      <c r="AH14" s="293"/>
      <c r="AI14" s="161"/>
      <c r="AJ14" s="161"/>
      <c r="AK14" s="162" t="s">
        <v>193</v>
      </c>
      <c r="AL14" s="167"/>
      <c r="AM14" s="317"/>
      <c r="AN14" s="317"/>
      <c r="AO14" s="318"/>
      <c r="AP14" s="336" t="s">
        <v>193</v>
      </c>
      <c r="AQ14" s="347"/>
    </row>
    <row r="15" spans="1:45" s="33" customFormat="1" ht="243.75" hidden="1" customHeight="1" x14ac:dyDescent="0.25">
      <c r="A15" s="535" t="s">
        <v>143</v>
      </c>
      <c r="B15" s="539" t="s">
        <v>157</v>
      </c>
      <c r="C15" s="149">
        <f t="shared" si="10"/>
        <v>25</v>
      </c>
      <c r="D15" s="144" t="s">
        <v>395</v>
      </c>
      <c r="E15" s="144" t="s">
        <v>396</v>
      </c>
      <c r="F15" s="138" t="s">
        <v>397</v>
      </c>
      <c r="G15" s="164"/>
      <c r="H15" s="157">
        <v>5</v>
      </c>
      <c r="I15" s="157">
        <v>5</v>
      </c>
      <c r="J15" s="54" t="str">
        <f t="shared" si="0"/>
        <v>Moderada</v>
      </c>
      <c r="K15" s="474" t="s">
        <v>211</v>
      </c>
      <c r="L15" s="475"/>
      <c r="M15" s="155" t="s">
        <v>49</v>
      </c>
      <c r="N15" s="155">
        <v>0</v>
      </c>
      <c r="O15" s="155">
        <v>10</v>
      </c>
      <c r="P15" s="155">
        <v>0</v>
      </c>
      <c r="Q15" s="155">
        <v>0</v>
      </c>
      <c r="R15" s="155">
        <v>0</v>
      </c>
      <c r="S15" s="165">
        <f t="shared" si="11"/>
        <v>10</v>
      </c>
      <c r="T15" s="155">
        <f t="shared" si="2"/>
        <v>0</v>
      </c>
      <c r="U15" s="155">
        <f t="shared" si="3"/>
        <v>0</v>
      </c>
      <c r="V15" s="174" t="b">
        <f t="shared" ref="V15:V16" si="12">IF(U15=1,IF(I15=5,0,IF(I15=10,5,IF(I15=20,10))))</f>
        <v>0</v>
      </c>
      <c r="W15" s="54">
        <f t="shared" si="8"/>
        <v>5</v>
      </c>
      <c r="X15" s="54">
        <f t="shared" si="9"/>
        <v>5</v>
      </c>
      <c r="Y15" s="103">
        <f t="shared" ref="Y15:Y16" si="13">VALUE(W15*X15)</f>
        <v>25</v>
      </c>
      <c r="Z15" s="54" t="str">
        <f t="shared" ref="Z15:Z47" si="14">VLOOKUP(Y15,$T$69:$U$104,2,FALSE)</f>
        <v>Moderada</v>
      </c>
      <c r="AA15" s="165"/>
      <c r="AB15" s="165"/>
      <c r="AC15" s="165"/>
      <c r="AD15" s="182" t="s">
        <v>398</v>
      </c>
      <c r="AE15" s="159">
        <v>42461</v>
      </c>
      <c r="AF15" s="159">
        <v>42735</v>
      </c>
      <c r="AG15" s="158" t="s">
        <v>399</v>
      </c>
      <c r="AH15" s="292" t="s">
        <v>213</v>
      </c>
      <c r="AI15" s="161" t="s">
        <v>80</v>
      </c>
      <c r="AJ15" s="161" t="s">
        <v>400</v>
      </c>
      <c r="AK15" s="162" t="s">
        <v>193</v>
      </c>
      <c r="AL15" s="252" t="s">
        <v>401</v>
      </c>
      <c r="AM15" s="319" t="s">
        <v>567</v>
      </c>
      <c r="AN15" s="319" t="s">
        <v>566</v>
      </c>
      <c r="AO15" s="318" t="s">
        <v>213</v>
      </c>
      <c r="AP15" s="336" t="s">
        <v>569</v>
      </c>
      <c r="AQ15" s="347"/>
    </row>
    <row r="16" spans="1:45" s="33" customFormat="1" ht="146.25" hidden="1" customHeight="1" x14ac:dyDescent="0.25">
      <c r="A16" s="536"/>
      <c r="B16" s="540"/>
      <c r="C16" s="149">
        <f t="shared" si="10"/>
        <v>15</v>
      </c>
      <c r="D16" s="241" t="s">
        <v>402</v>
      </c>
      <c r="E16" s="243" t="s">
        <v>403</v>
      </c>
      <c r="F16" s="242" t="s">
        <v>362</v>
      </c>
      <c r="G16" s="168"/>
      <c r="H16" s="157">
        <v>3</v>
      </c>
      <c r="I16" s="157">
        <v>5</v>
      </c>
      <c r="J16" s="54" t="str">
        <f t="shared" ref="J16" si="15">VLOOKUP(C16,$T$69:$W$98,2,FALSE)</f>
        <v>Moderada</v>
      </c>
      <c r="K16" s="474" t="s">
        <v>404</v>
      </c>
      <c r="L16" s="475"/>
      <c r="M16" s="155" t="s">
        <v>48</v>
      </c>
      <c r="N16" s="155">
        <v>20</v>
      </c>
      <c r="O16" s="155">
        <v>10</v>
      </c>
      <c r="P16" s="155">
        <v>15</v>
      </c>
      <c r="Q16" s="155">
        <v>30</v>
      </c>
      <c r="R16" s="155">
        <v>20</v>
      </c>
      <c r="S16" s="165">
        <f t="shared" si="11"/>
        <v>95</v>
      </c>
      <c r="T16" s="155">
        <f t="shared" si="2"/>
        <v>2</v>
      </c>
      <c r="U16" s="155">
        <f t="shared" si="3"/>
        <v>0</v>
      </c>
      <c r="V16" s="174" t="b">
        <f t="shared" si="12"/>
        <v>0</v>
      </c>
      <c r="W16" s="54">
        <f t="shared" ref="W16" si="16">IF(H16-T16&lt;1,1,H16-T16)</f>
        <v>1</v>
      </c>
      <c r="X16" s="54">
        <f t="shared" ref="X16" si="17">I16-V16</f>
        <v>5</v>
      </c>
      <c r="Y16" s="103">
        <f t="shared" si="13"/>
        <v>5</v>
      </c>
      <c r="Z16" s="54" t="str">
        <f t="shared" si="14"/>
        <v>Baja</v>
      </c>
      <c r="AA16" s="240"/>
      <c r="AB16" s="240"/>
      <c r="AC16" s="240"/>
      <c r="AD16" s="182" t="s">
        <v>405</v>
      </c>
      <c r="AE16" s="159">
        <v>42370</v>
      </c>
      <c r="AF16" s="159">
        <v>42735</v>
      </c>
      <c r="AG16" s="158" t="s">
        <v>363</v>
      </c>
      <c r="AH16" s="292" t="s">
        <v>213</v>
      </c>
      <c r="AI16" s="161" t="s">
        <v>80</v>
      </c>
      <c r="AJ16" s="161" t="s">
        <v>364</v>
      </c>
      <c r="AK16" s="162" t="s">
        <v>193</v>
      </c>
      <c r="AL16" s="289" t="s">
        <v>516</v>
      </c>
      <c r="AM16" s="319" t="s">
        <v>535</v>
      </c>
      <c r="AN16" s="252" t="s">
        <v>568</v>
      </c>
      <c r="AO16" s="318" t="s">
        <v>213</v>
      </c>
      <c r="AP16" s="336" t="s">
        <v>570</v>
      </c>
      <c r="AQ16" s="347"/>
    </row>
    <row r="17" spans="1:43" s="33" customFormat="1" ht="167.25" hidden="1" customHeight="1" x14ac:dyDescent="0.25">
      <c r="A17" s="536"/>
      <c r="B17" s="540"/>
      <c r="C17" s="149">
        <f t="shared" si="10"/>
        <v>30</v>
      </c>
      <c r="D17" s="138" t="s">
        <v>406</v>
      </c>
      <c r="E17" s="138" t="s">
        <v>407</v>
      </c>
      <c r="F17" s="138" t="s">
        <v>208</v>
      </c>
      <c r="G17" s="168"/>
      <c r="H17" s="157">
        <v>3</v>
      </c>
      <c r="I17" s="157">
        <v>10</v>
      </c>
      <c r="J17" s="54" t="str">
        <f t="shared" si="0"/>
        <v>Alta</v>
      </c>
      <c r="K17" s="474" t="s">
        <v>408</v>
      </c>
      <c r="L17" s="475"/>
      <c r="M17" s="155" t="s">
        <v>48</v>
      </c>
      <c r="N17" s="155">
        <v>0</v>
      </c>
      <c r="O17" s="155">
        <v>10</v>
      </c>
      <c r="P17" s="155">
        <v>15</v>
      </c>
      <c r="Q17" s="155">
        <v>30</v>
      </c>
      <c r="R17" s="155">
        <v>20</v>
      </c>
      <c r="S17" s="165">
        <f t="shared" si="11"/>
        <v>75</v>
      </c>
      <c r="T17" s="155">
        <f t="shared" si="2"/>
        <v>1</v>
      </c>
      <c r="U17" s="155">
        <f t="shared" si="3"/>
        <v>0</v>
      </c>
      <c r="V17" s="174" t="b">
        <f t="shared" ref="V17:V48" si="18">IF(U17=1,IF(I17=5,0,IF(I17=10,5,IF(I17=20,10))))</f>
        <v>0</v>
      </c>
      <c r="W17" s="54">
        <f t="shared" si="8"/>
        <v>2</v>
      </c>
      <c r="X17" s="54">
        <f t="shared" si="9"/>
        <v>10</v>
      </c>
      <c r="Y17" s="103">
        <f t="shared" ref="Y17:Y48" si="19">VALUE(W17*X17)</f>
        <v>20</v>
      </c>
      <c r="Z17" s="54" t="str">
        <f t="shared" si="14"/>
        <v>Moderada</v>
      </c>
      <c r="AA17" s="170"/>
      <c r="AB17" s="170"/>
      <c r="AC17" s="170"/>
      <c r="AD17" s="224" t="s">
        <v>409</v>
      </c>
      <c r="AE17" s="159">
        <v>42461</v>
      </c>
      <c r="AF17" s="159">
        <v>42735</v>
      </c>
      <c r="AG17" s="175" t="s">
        <v>410</v>
      </c>
      <c r="AH17" s="292" t="s">
        <v>214</v>
      </c>
      <c r="AI17" s="161" t="s">
        <v>80</v>
      </c>
      <c r="AJ17" s="161" t="s">
        <v>302</v>
      </c>
      <c r="AK17" s="162" t="s">
        <v>193</v>
      </c>
      <c r="AL17" s="265" t="s">
        <v>517</v>
      </c>
      <c r="AM17" s="320" t="s">
        <v>511</v>
      </c>
      <c r="AN17" s="320" t="s">
        <v>595</v>
      </c>
      <c r="AO17" s="318" t="s">
        <v>214</v>
      </c>
      <c r="AP17" s="339" t="s">
        <v>596</v>
      </c>
      <c r="AQ17" s="347">
        <v>1</v>
      </c>
    </row>
    <row r="18" spans="1:43" s="33" customFormat="1" ht="234" hidden="1" customHeight="1" x14ac:dyDescent="0.25">
      <c r="A18" s="536"/>
      <c r="B18" s="540"/>
      <c r="C18" s="149">
        <f t="shared" si="10"/>
        <v>30</v>
      </c>
      <c r="D18" s="191" t="s">
        <v>411</v>
      </c>
      <c r="E18" s="192" t="s">
        <v>209</v>
      </c>
      <c r="F18" s="143" t="s">
        <v>210</v>
      </c>
      <c r="G18" s="168"/>
      <c r="H18" s="157">
        <v>3</v>
      </c>
      <c r="I18" s="157">
        <v>10</v>
      </c>
      <c r="J18" s="54" t="str">
        <f t="shared" si="0"/>
        <v>Alta</v>
      </c>
      <c r="K18" s="474" t="s">
        <v>212</v>
      </c>
      <c r="L18" s="475"/>
      <c r="M18" s="155" t="s">
        <v>48</v>
      </c>
      <c r="N18" s="155">
        <v>20</v>
      </c>
      <c r="O18" s="155">
        <v>10</v>
      </c>
      <c r="P18" s="155">
        <v>15</v>
      </c>
      <c r="Q18" s="155">
        <v>30</v>
      </c>
      <c r="R18" s="155">
        <v>20</v>
      </c>
      <c r="S18" s="165">
        <f t="shared" si="11"/>
        <v>95</v>
      </c>
      <c r="T18" s="155">
        <f t="shared" si="2"/>
        <v>2</v>
      </c>
      <c r="U18" s="155">
        <f t="shared" si="3"/>
        <v>0</v>
      </c>
      <c r="V18" s="174" t="b">
        <f t="shared" si="18"/>
        <v>0</v>
      </c>
      <c r="W18" s="54">
        <f t="shared" si="8"/>
        <v>1</v>
      </c>
      <c r="X18" s="54">
        <f t="shared" si="9"/>
        <v>10</v>
      </c>
      <c r="Y18" s="103">
        <f t="shared" si="19"/>
        <v>10</v>
      </c>
      <c r="Z18" s="54" t="str">
        <f t="shared" si="14"/>
        <v>Baja</v>
      </c>
      <c r="AA18" s="170"/>
      <c r="AB18" s="170"/>
      <c r="AC18" s="170"/>
      <c r="AD18" s="158" t="s">
        <v>215</v>
      </c>
      <c r="AE18" s="159">
        <v>42461</v>
      </c>
      <c r="AF18" s="159">
        <v>42735</v>
      </c>
      <c r="AG18" s="176" t="s">
        <v>216</v>
      </c>
      <c r="AH18" s="294" t="s">
        <v>217</v>
      </c>
      <c r="AI18" s="161" t="s">
        <v>80</v>
      </c>
      <c r="AJ18" s="161" t="s">
        <v>218</v>
      </c>
      <c r="AK18" s="162" t="s">
        <v>193</v>
      </c>
      <c r="AL18" s="253" t="s">
        <v>497</v>
      </c>
      <c r="AM18" s="321" t="s">
        <v>510</v>
      </c>
      <c r="AN18" s="321" t="s">
        <v>590</v>
      </c>
      <c r="AO18" s="322" t="s">
        <v>217</v>
      </c>
      <c r="AP18" s="336" t="s">
        <v>591</v>
      </c>
      <c r="AQ18" s="347"/>
    </row>
    <row r="19" spans="1:43" s="33" customFormat="1" ht="108" hidden="1" customHeight="1" x14ac:dyDescent="0.25">
      <c r="A19" s="536"/>
      <c r="B19" s="540"/>
      <c r="C19" s="149">
        <f t="shared" si="10"/>
        <v>30</v>
      </c>
      <c r="D19" s="144" t="s">
        <v>412</v>
      </c>
      <c r="E19" s="144" t="s">
        <v>413</v>
      </c>
      <c r="F19" s="144" t="s">
        <v>414</v>
      </c>
      <c r="G19" s="168"/>
      <c r="H19" s="157">
        <v>3</v>
      </c>
      <c r="I19" s="157">
        <v>10</v>
      </c>
      <c r="J19" s="54" t="str">
        <f t="shared" si="0"/>
        <v>Alta</v>
      </c>
      <c r="K19" s="420" t="s">
        <v>231</v>
      </c>
      <c r="L19" s="421"/>
      <c r="M19" s="155" t="s">
        <v>48</v>
      </c>
      <c r="N19" s="155">
        <v>20</v>
      </c>
      <c r="O19" s="155">
        <v>10</v>
      </c>
      <c r="P19" s="155">
        <v>15</v>
      </c>
      <c r="Q19" s="155">
        <v>30</v>
      </c>
      <c r="R19" s="155">
        <v>20</v>
      </c>
      <c r="S19" s="165">
        <f t="shared" si="11"/>
        <v>95</v>
      </c>
      <c r="T19" s="155">
        <f t="shared" si="2"/>
        <v>2</v>
      </c>
      <c r="U19" s="155">
        <f t="shared" si="3"/>
        <v>0</v>
      </c>
      <c r="V19" s="174" t="b">
        <f t="shared" si="18"/>
        <v>0</v>
      </c>
      <c r="W19" s="54">
        <f t="shared" si="8"/>
        <v>1</v>
      </c>
      <c r="X19" s="54">
        <f t="shared" si="9"/>
        <v>10</v>
      </c>
      <c r="Y19" s="103">
        <f t="shared" si="19"/>
        <v>10</v>
      </c>
      <c r="Z19" s="54" t="str">
        <f t="shared" si="14"/>
        <v>Baja</v>
      </c>
      <c r="AA19" s="170"/>
      <c r="AB19" s="170"/>
      <c r="AC19" s="170"/>
      <c r="AD19" s="158" t="s">
        <v>233</v>
      </c>
      <c r="AE19" s="159">
        <v>42461</v>
      </c>
      <c r="AF19" s="159">
        <v>42735</v>
      </c>
      <c r="AG19" s="176" t="s">
        <v>216</v>
      </c>
      <c r="AH19" s="294" t="s">
        <v>235</v>
      </c>
      <c r="AI19" s="161" t="s">
        <v>80</v>
      </c>
      <c r="AJ19" s="161" t="s">
        <v>236</v>
      </c>
      <c r="AK19" s="162" t="s">
        <v>193</v>
      </c>
      <c r="AL19" s="163" t="s">
        <v>518</v>
      </c>
      <c r="AM19" s="323" t="s">
        <v>509</v>
      </c>
      <c r="AN19" s="323"/>
      <c r="AO19" s="322" t="s">
        <v>235</v>
      </c>
      <c r="AP19" s="339" t="s">
        <v>615</v>
      </c>
      <c r="AQ19" s="347">
        <v>1</v>
      </c>
    </row>
    <row r="20" spans="1:43" s="33" customFormat="1" ht="154.5" hidden="1" customHeight="1" x14ac:dyDescent="0.25">
      <c r="A20" s="537"/>
      <c r="B20" s="541"/>
      <c r="C20" s="149">
        <f t="shared" si="10"/>
        <v>15</v>
      </c>
      <c r="D20" s="145" t="s">
        <v>415</v>
      </c>
      <c r="E20" s="145" t="s">
        <v>230</v>
      </c>
      <c r="F20" s="145" t="s">
        <v>416</v>
      </c>
      <c r="G20" s="168"/>
      <c r="H20" s="157">
        <v>3</v>
      </c>
      <c r="I20" s="157">
        <v>5</v>
      </c>
      <c r="J20" s="54" t="str">
        <f t="shared" si="0"/>
        <v>Moderada</v>
      </c>
      <c r="K20" s="420" t="s">
        <v>232</v>
      </c>
      <c r="L20" s="421"/>
      <c r="M20" s="155" t="s">
        <v>48</v>
      </c>
      <c r="N20" s="155">
        <v>20</v>
      </c>
      <c r="O20" s="155">
        <v>10</v>
      </c>
      <c r="P20" s="155">
        <v>0</v>
      </c>
      <c r="Q20" s="155">
        <v>0</v>
      </c>
      <c r="R20" s="155">
        <v>20</v>
      </c>
      <c r="S20" s="165">
        <f t="shared" si="11"/>
        <v>50</v>
      </c>
      <c r="T20" s="155">
        <f t="shared" si="2"/>
        <v>0</v>
      </c>
      <c r="U20" s="155">
        <f t="shared" si="3"/>
        <v>0</v>
      </c>
      <c r="V20" s="174" t="b">
        <f t="shared" si="18"/>
        <v>0</v>
      </c>
      <c r="W20" s="54">
        <f t="shared" si="8"/>
        <v>3</v>
      </c>
      <c r="X20" s="54">
        <f t="shared" si="9"/>
        <v>5</v>
      </c>
      <c r="Y20" s="103">
        <f t="shared" si="19"/>
        <v>15</v>
      </c>
      <c r="Z20" s="54" t="str">
        <f t="shared" si="14"/>
        <v>Moderada</v>
      </c>
      <c r="AA20" s="170"/>
      <c r="AB20" s="170"/>
      <c r="AC20" s="170"/>
      <c r="AD20" s="158" t="s">
        <v>234</v>
      </c>
      <c r="AE20" s="159">
        <v>42461</v>
      </c>
      <c r="AF20" s="159">
        <v>42735</v>
      </c>
      <c r="AG20" s="176" t="s">
        <v>216</v>
      </c>
      <c r="AH20" s="294" t="s">
        <v>235</v>
      </c>
      <c r="AI20" s="161" t="s">
        <v>80</v>
      </c>
      <c r="AJ20" s="161" t="s">
        <v>237</v>
      </c>
      <c r="AK20" s="162" t="s">
        <v>193</v>
      </c>
      <c r="AL20" s="163" t="s">
        <v>519</v>
      </c>
      <c r="AM20" s="323" t="s">
        <v>508</v>
      </c>
      <c r="AN20" s="349" t="s">
        <v>594</v>
      </c>
      <c r="AO20" s="322" t="s">
        <v>235</v>
      </c>
      <c r="AP20" s="339" t="s">
        <v>614</v>
      </c>
      <c r="AQ20" s="347">
        <v>1</v>
      </c>
    </row>
    <row r="21" spans="1:43" s="33" customFormat="1" ht="132" hidden="1" customHeight="1" x14ac:dyDescent="0.25">
      <c r="A21" s="536"/>
      <c r="B21" s="540"/>
      <c r="C21" s="149">
        <f t="shared" si="10"/>
        <v>20</v>
      </c>
      <c r="D21" s="137" t="s">
        <v>417</v>
      </c>
      <c r="E21" s="138" t="s">
        <v>238</v>
      </c>
      <c r="F21" s="139" t="s">
        <v>239</v>
      </c>
      <c r="G21" s="168"/>
      <c r="H21" s="157">
        <v>2</v>
      </c>
      <c r="I21" s="157">
        <v>10</v>
      </c>
      <c r="J21" s="54" t="str">
        <f t="shared" si="0"/>
        <v>Moderada</v>
      </c>
      <c r="K21" s="422" t="s">
        <v>240</v>
      </c>
      <c r="L21" s="423"/>
      <c r="M21" s="155" t="s">
        <v>48</v>
      </c>
      <c r="N21" s="155">
        <v>20</v>
      </c>
      <c r="O21" s="155">
        <v>10</v>
      </c>
      <c r="P21" s="155">
        <v>15</v>
      </c>
      <c r="Q21" s="155">
        <v>30</v>
      </c>
      <c r="R21" s="155">
        <v>20</v>
      </c>
      <c r="S21" s="165">
        <f t="shared" ref="S21" si="20">SUM(N21:R21)</f>
        <v>95</v>
      </c>
      <c r="T21" s="155">
        <f t="shared" si="2"/>
        <v>2</v>
      </c>
      <c r="U21" s="155">
        <f t="shared" si="3"/>
        <v>0</v>
      </c>
      <c r="V21" s="174" t="b">
        <f t="shared" ref="V21" si="21">IF(U21=1,IF(I21=5,0,IF(I21=10,5,IF(I21=20,10))))</f>
        <v>0</v>
      </c>
      <c r="W21" s="54">
        <f t="shared" ref="W21:W22" si="22">IF(H21-T21&lt;1,1,H21-T21)</f>
        <v>1</v>
      </c>
      <c r="X21" s="54">
        <f t="shared" ref="X21:X22" si="23">I21-V21</f>
        <v>10</v>
      </c>
      <c r="Y21" s="103">
        <f t="shared" ref="Y21:Y22" si="24">VALUE(W21*X21)</f>
        <v>10</v>
      </c>
      <c r="Z21" s="54" t="str">
        <f t="shared" si="14"/>
        <v>Baja</v>
      </c>
      <c r="AA21" s="170"/>
      <c r="AB21" s="170"/>
      <c r="AC21" s="170"/>
      <c r="AD21" s="158" t="s">
        <v>273</v>
      </c>
      <c r="AE21" s="159">
        <v>42461</v>
      </c>
      <c r="AF21" s="159">
        <v>42735</v>
      </c>
      <c r="AG21" s="158" t="s">
        <v>241</v>
      </c>
      <c r="AH21" s="292" t="s">
        <v>242</v>
      </c>
      <c r="AI21" s="161" t="s">
        <v>261</v>
      </c>
      <c r="AJ21" s="161" t="s">
        <v>243</v>
      </c>
      <c r="AK21" s="162" t="s">
        <v>193</v>
      </c>
      <c r="AL21" s="266" t="s">
        <v>520</v>
      </c>
      <c r="AM21" s="324" t="s">
        <v>507</v>
      </c>
      <c r="AN21" s="324" t="s">
        <v>594</v>
      </c>
      <c r="AO21" s="318" t="s">
        <v>367</v>
      </c>
      <c r="AP21" s="339" t="s">
        <v>589</v>
      </c>
      <c r="AQ21" s="347">
        <v>1</v>
      </c>
    </row>
    <row r="22" spans="1:43" s="33" customFormat="1" ht="135.75" hidden="1" customHeight="1" x14ac:dyDescent="0.25">
      <c r="A22" s="536"/>
      <c r="B22" s="540"/>
      <c r="C22" s="149">
        <f t="shared" si="10"/>
        <v>30</v>
      </c>
      <c r="D22" s="140" t="s">
        <v>418</v>
      </c>
      <c r="E22" s="138" t="s">
        <v>419</v>
      </c>
      <c r="F22" s="138" t="s">
        <v>420</v>
      </c>
      <c r="G22" s="168"/>
      <c r="H22" s="157">
        <v>3</v>
      </c>
      <c r="I22" s="157">
        <v>10</v>
      </c>
      <c r="J22" s="54" t="str">
        <f t="shared" si="0"/>
        <v>Alta</v>
      </c>
      <c r="K22" s="420" t="s">
        <v>421</v>
      </c>
      <c r="L22" s="421"/>
      <c r="M22" s="155" t="s">
        <v>48</v>
      </c>
      <c r="N22" s="155">
        <v>20</v>
      </c>
      <c r="O22" s="155">
        <v>10</v>
      </c>
      <c r="P22" s="155">
        <v>15</v>
      </c>
      <c r="Q22" s="155">
        <v>30</v>
      </c>
      <c r="R22" s="155">
        <v>20</v>
      </c>
      <c r="S22" s="165">
        <f t="shared" ref="S22" si="25">SUM(N22:R22)</f>
        <v>95</v>
      </c>
      <c r="T22" s="155">
        <f t="shared" si="2"/>
        <v>2</v>
      </c>
      <c r="U22" s="155">
        <f t="shared" si="3"/>
        <v>0</v>
      </c>
      <c r="V22" s="174" t="b">
        <f t="shared" ref="V22" si="26">IF(U22=1,IF(I22=5,0,IF(I22=10,5,IF(I22=20,10))))</f>
        <v>0</v>
      </c>
      <c r="W22" s="54">
        <f t="shared" si="22"/>
        <v>1</v>
      </c>
      <c r="X22" s="54">
        <f t="shared" si="23"/>
        <v>10</v>
      </c>
      <c r="Y22" s="103">
        <f t="shared" si="24"/>
        <v>10</v>
      </c>
      <c r="Z22" s="54" t="str">
        <f t="shared" si="14"/>
        <v>Baja</v>
      </c>
      <c r="AA22" s="170"/>
      <c r="AB22" s="170"/>
      <c r="AC22" s="170"/>
      <c r="AD22" s="158" t="s">
        <v>422</v>
      </c>
      <c r="AE22" s="159">
        <v>42461</v>
      </c>
      <c r="AF22" s="159">
        <v>42735</v>
      </c>
      <c r="AG22" s="158" t="s">
        <v>257</v>
      </c>
      <c r="AH22" s="292" t="s">
        <v>258</v>
      </c>
      <c r="AI22" s="161" t="s">
        <v>261</v>
      </c>
      <c r="AJ22" s="161" t="s">
        <v>423</v>
      </c>
      <c r="AK22" s="162" t="s">
        <v>193</v>
      </c>
      <c r="AL22" s="247" t="s">
        <v>521</v>
      </c>
      <c r="AM22" s="319" t="s">
        <v>533</v>
      </c>
      <c r="AN22" s="324" t="s">
        <v>544</v>
      </c>
      <c r="AO22" s="318" t="s">
        <v>424</v>
      </c>
      <c r="AP22" s="336" t="s">
        <v>598</v>
      </c>
      <c r="AQ22" s="347"/>
    </row>
    <row r="23" spans="1:43" s="33" customFormat="1" ht="173.25" hidden="1" customHeight="1" x14ac:dyDescent="0.25">
      <c r="A23" s="536"/>
      <c r="B23" s="540"/>
      <c r="C23" s="177">
        <f t="shared" si="10"/>
        <v>30</v>
      </c>
      <c r="D23" s="138" t="s">
        <v>425</v>
      </c>
      <c r="E23" s="138" t="s">
        <v>255</v>
      </c>
      <c r="F23" s="138" t="s">
        <v>256</v>
      </c>
      <c r="G23" s="168"/>
      <c r="H23" s="157">
        <v>3</v>
      </c>
      <c r="I23" s="157">
        <v>10</v>
      </c>
      <c r="J23" s="54" t="str">
        <f t="shared" si="0"/>
        <v>Alta</v>
      </c>
      <c r="K23" s="420" t="s">
        <v>426</v>
      </c>
      <c r="L23" s="421"/>
      <c r="M23" s="155" t="s">
        <v>48</v>
      </c>
      <c r="N23" s="155">
        <v>20</v>
      </c>
      <c r="O23" s="155">
        <v>10</v>
      </c>
      <c r="P23" s="155">
        <v>15</v>
      </c>
      <c r="Q23" s="155">
        <v>0</v>
      </c>
      <c r="R23" s="155">
        <v>0</v>
      </c>
      <c r="S23" s="165">
        <f t="shared" si="11"/>
        <v>45</v>
      </c>
      <c r="T23" s="155">
        <f t="shared" si="2"/>
        <v>0</v>
      </c>
      <c r="U23" s="155">
        <f t="shared" si="3"/>
        <v>0</v>
      </c>
      <c r="V23" s="174" t="b">
        <f t="shared" si="18"/>
        <v>0</v>
      </c>
      <c r="W23" s="54">
        <f t="shared" si="8"/>
        <v>3</v>
      </c>
      <c r="X23" s="54">
        <f t="shared" si="9"/>
        <v>10</v>
      </c>
      <c r="Y23" s="103">
        <f t="shared" si="19"/>
        <v>30</v>
      </c>
      <c r="Z23" s="54" t="str">
        <f t="shared" si="14"/>
        <v>Alta</v>
      </c>
      <c r="AA23" s="170"/>
      <c r="AB23" s="170"/>
      <c r="AC23" s="170"/>
      <c r="AD23" s="166" t="s">
        <v>427</v>
      </c>
      <c r="AE23" s="159">
        <v>42461</v>
      </c>
      <c r="AF23" s="159">
        <v>42735</v>
      </c>
      <c r="AG23" s="158" t="s">
        <v>259</v>
      </c>
      <c r="AH23" s="292" t="s">
        <v>258</v>
      </c>
      <c r="AI23" s="161" t="s">
        <v>261</v>
      </c>
      <c r="AJ23" s="161" t="s">
        <v>260</v>
      </c>
      <c r="AK23" s="162" t="s">
        <v>193</v>
      </c>
      <c r="AL23" s="247" t="s">
        <v>428</v>
      </c>
      <c r="AM23" s="319" t="s">
        <v>534</v>
      </c>
      <c r="AN23" s="324" t="s">
        <v>543</v>
      </c>
      <c r="AO23" s="318" t="s">
        <v>366</v>
      </c>
      <c r="AP23" s="336" t="s">
        <v>597</v>
      </c>
      <c r="AQ23" s="347"/>
    </row>
    <row r="24" spans="1:43" s="33" customFormat="1" ht="100.5" hidden="1" customHeight="1" x14ac:dyDescent="0.2">
      <c r="A24" s="536"/>
      <c r="B24" s="540"/>
      <c r="C24" s="177">
        <f t="shared" si="10"/>
        <v>100</v>
      </c>
      <c r="D24" s="140" t="s">
        <v>429</v>
      </c>
      <c r="E24" s="138" t="s">
        <v>262</v>
      </c>
      <c r="F24" s="141" t="s">
        <v>263</v>
      </c>
      <c r="G24" s="168"/>
      <c r="H24" s="157">
        <v>5</v>
      </c>
      <c r="I24" s="157">
        <v>20</v>
      </c>
      <c r="J24" s="54" t="str">
        <f t="shared" si="0"/>
        <v>Extrema</v>
      </c>
      <c r="K24" s="420" t="s">
        <v>430</v>
      </c>
      <c r="L24" s="421"/>
      <c r="M24" s="155" t="s">
        <v>48</v>
      </c>
      <c r="N24" s="155">
        <v>20</v>
      </c>
      <c r="O24" s="155">
        <v>10</v>
      </c>
      <c r="P24" s="155">
        <v>15</v>
      </c>
      <c r="Q24" s="155">
        <v>0</v>
      </c>
      <c r="R24" s="155">
        <v>20</v>
      </c>
      <c r="S24" s="165">
        <f t="shared" ref="S24:S30" si="27">SUM(N24:R24)</f>
        <v>65</v>
      </c>
      <c r="T24" s="155">
        <f t="shared" si="2"/>
        <v>1</v>
      </c>
      <c r="U24" s="155">
        <f t="shared" si="3"/>
        <v>0</v>
      </c>
      <c r="V24" s="174" t="b">
        <f t="shared" ref="V24:V30" si="28">IF(U24=1,IF(I24=5,0,IF(I24=10,5,IF(I24=20,10))))</f>
        <v>0</v>
      </c>
      <c r="W24" s="54">
        <f t="shared" ref="W24:W30" si="29">IF(H24-T24&lt;1,1,H24-T24)</f>
        <v>4</v>
      </c>
      <c r="X24" s="54">
        <f t="shared" ref="X24:X30" si="30">I24-V24</f>
        <v>20</v>
      </c>
      <c r="Y24" s="103">
        <f t="shared" ref="Y24:Y30" si="31">VALUE(W24*X24)</f>
        <v>80</v>
      </c>
      <c r="Z24" s="54" t="str">
        <f t="shared" si="14"/>
        <v>Extrema</v>
      </c>
      <c r="AA24" s="170"/>
      <c r="AB24" s="170"/>
      <c r="AC24" s="170"/>
      <c r="AD24" s="175" t="s">
        <v>431</v>
      </c>
      <c r="AE24" s="178">
        <v>42461</v>
      </c>
      <c r="AF24" s="178">
        <v>42735</v>
      </c>
      <c r="AG24" s="179" t="s">
        <v>268</v>
      </c>
      <c r="AH24" s="295" t="s">
        <v>269</v>
      </c>
      <c r="AI24" s="161" t="s">
        <v>432</v>
      </c>
      <c r="AJ24" s="165" t="s">
        <v>270</v>
      </c>
      <c r="AK24" s="162" t="s">
        <v>193</v>
      </c>
      <c r="AL24" s="256" t="s">
        <v>564</v>
      </c>
      <c r="AM24" s="324" t="s">
        <v>492</v>
      </c>
      <c r="AN24" s="324" t="s">
        <v>540</v>
      </c>
      <c r="AO24" s="325" t="s">
        <v>432</v>
      </c>
      <c r="AP24" s="337" t="s">
        <v>606</v>
      </c>
      <c r="AQ24" s="347"/>
    </row>
    <row r="25" spans="1:43" s="33" customFormat="1" ht="138" hidden="1" customHeight="1" x14ac:dyDescent="0.2">
      <c r="A25" s="536"/>
      <c r="B25" s="540"/>
      <c r="C25" s="177">
        <f t="shared" si="10"/>
        <v>100</v>
      </c>
      <c r="D25" s="138" t="s">
        <v>433</v>
      </c>
      <c r="E25" s="138" t="s">
        <v>434</v>
      </c>
      <c r="F25" s="138" t="s">
        <v>435</v>
      </c>
      <c r="G25" s="168"/>
      <c r="H25" s="157">
        <v>5</v>
      </c>
      <c r="I25" s="157">
        <v>20</v>
      </c>
      <c r="J25" s="54" t="str">
        <f t="shared" si="0"/>
        <v>Extrema</v>
      </c>
      <c r="K25" s="420" t="s">
        <v>267</v>
      </c>
      <c r="L25" s="421"/>
      <c r="M25" s="155" t="s">
        <v>48</v>
      </c>
      <c r="N25" s="155">
        <v>20</v>
      </c>
      <c r="O25" s="155">
        <v>10</v>
      </c>
      <c r="P25" s="155">
        <v>15</v>
      </c>
      <c r="Q25" s="155">
        <v>0</v>
      </c>
      <c r="R25" s="155">
        <v>20</v>
      </c>
      <c r="S25" s="165">
        <f t="shared" si="27"/>
        <v>65</v>
      </c>
      <c r="T25" s="155">
        <f t="shared" si="2"/>
        <v>1</v>
      </c>
      <c r="U25" s="155">
        <f t="shared" si="3"/>
        <v>0</v>
      </c>
      <c r="V25" s="174" t="b">
        <f t="shared" si="28"/>
        <v>0</v>
      </c>
      <c r="W25" s="54">
        <f t="shared" si="29"/>
        <v>4</v>
      </c>
      <c r="X25" s="54">
        <f t="shared" si="30"/>
        <v>20</v>
      </c>
      <c r="Y25" s="103">
        <f t="shared" si="31"/>
        <v>80</v>
      </c>
      <c r="Z25" s="54" t="str">
        <f t="shared" si="14"/>
        <v>Extrema</v>
      </c>
      <c r="AA25" s="170"/>
      <c r="AB25" s="170"/>
      <c r="AC25" s="170"/>
      <c r="AD25" s="180" t="s">
        <v>436</v>
      </c>
      <c r="AE25" s="178">
        <v>42461</v>
      </c>
      <c r="AF25" s="178">
        <v>42735</v>
      </c>
      <c r="AG25" s="175" t="s">
        <v>437</v>
      </c>
      <c r="AH25" s="295" t="s">
        <v>269</v>
      </c>
      <c r="AI25" s="161" t="s">
        <v>432</v>
      </c>
      <c r="AJ25" s="165" t="s">
        <v>271</v>
      </c>
      <c r="AK25" s="162" t="s">
        <v>193</v>
      </c>
      <c r="AL25" s="256" t="s">
        <v>564</v>
      </c>
      <c r="AM25" s="324" t="s">
        <v>493</v>
      </c>
      <c r="AN25" s="324" t="s">
        <v>541</v>
      </c>
      <c r="AO25" s="325" t="s">
        <v>432</v>
      </c>
      <c r="AP25" s="337" t="s">
        <v>588</v>
      </c>
      <c r="AQ25" s="347"/>
    </row>
    <row r="26" spans="1:43" s="33" customFormat="1" ht="182.25" hidden="1" customHeight="1" x14ac:dyDescent="0.2">
      <c r="A26" s="536"/>
      <c r="B26" s="540"/>
      <c r="C26" s="177">
        <f t="shared" si="10"/>
        <v>60</v>
      </c>
      <c r="D26" s="193" t="s">
        <v>264</v>
      </c>
      <c r="E26" s="193" t="s">
        <v>265</v>
      </c>
      <c r="F26" s="146" t="s">
        <v>266</v>
      </c>
      <c r="G26" s="168"/>
      <c r="H26" s="157">
        <v>3</v>
      </c>
      <c r="I26" s="157">
        <v>20</v>
      </c>
      <c r="J26" s="54" t="str">
        <f t="shared" si="0"/>
        <v>Extrema</v>
      </c>
      <c r="K26" s="420" t="s">
        <v>438</v>
      </c>
      <c r="L26" s="421"/>
      <c r="M26" s="155" t="s">
        <v>48</v>
      </c>
      <c r="N26" s="155">
        <v>20</v>
      </c>
      <c r="O26" s="155">
        <v>10</v>
      </c>
      <c r="P26" s="155">
        <v>15</v>
      </c>
      <c r="Q26" s="155">
        <v>30</v>
      </c>
      <c r="R26" s="155">
        <v>20</v>
      </c>
      <c r="S26" s="165">
        <f t="shared" si="27"/>
        <v>95</v>
      </c>
      <c r="T26" s="155">
        <f t="shared" si="2"/>
        <v>2</v>
      </c>
      <c r="U26" s="155">
        <f t="shared" si="3"/>
        <v>0</v>
      </c>
      <c r="V26" s="174" t="b">
        <f t="shared" si="28"/>
        <v>0</v>
      </c>
      <c r="W26" s="54">
        <f t="shared" si="29"/>
        <v>1</v>
      </c>
      <c r="X26" s="54">
        <f t="shared" si="30"/>
        <v>20</v>
      </c>
      <c r="Y26" s="103">
        <f t="shared" si="31"/>
        <v>20</v>
      </c>
      <c r="Z26" s="54" t="str">
        <f t="shared" si="14"/>
        <v>Moderada</v>
      </c>
      <c r="AA26" s="170"/>
      <c r="AB26" s="170"/>
      <c r="AC26" s="170"/>
      <c r="AD26" s="175" t="s">
        <v>272</v>
      </c>
      <c r="AE26" s="178">
        <v>42461</v>
      </c>
      <c r="AF26" s="178">
        <v>42735</v>
      </c>
      <c r="AG26" s="181" t="s">
        <v>439</v>
      </c>
      <c r="AH26" s="295" t="s">
        <v>269</v>
      </c>
      <c r="AI26" s="161" t="s">
        <v>432</v>
      </c>
      <c r="AJ26" s="165" t="s">
        <v>440</v>
      </c>
      <c r="AK26" s="162" t="s">
        <v>193</v>
      </c>
      <c r="AL26" s="256" t="s">
        <v>564</v>
      </c>
      <c r="AM26" s="324" t="s">
        <v>494</v>
      </c>
      <c r="AN26" s="324" t="s">
        <v>542</v>
      </c>
      <c r="AO26" s="325" t="s">
        <v>432</v>
      </c>
      <c r="AP26" s="337" t="s">
        <v>571</v>
      </c>
      <c r="AQ26" s="347"/>
    </row>
    <row r="27" spans="1:43" s="33" customFormat="1" ht="149.25" hidden="1" customHeight="1" x14ac:dyDescent="0.25">
      <c r="A27" s="536"/>
      <c r="B27" s="540"/>
      <c r="C27" s="177">
        <f t="shared" si="10"/>
        <v>30</v>
      </c>
      <c r="D27" s="138" t="s">
        <v>274</v>
      </c>
      <c r="E27" s="138" t="s">
        <v>275</v>
      </c>
      <c r="F27" s="138" t="s">
        <v>276</v>
      </c>
      <c r="G27" s="168"/>
      <c r="H27" s="157">
        <v>3</v>
      </c>
      <c r="I27" s="157">
        <v>10</v>
      </c>
      <c r="J27" s="54" t="str">
        <f t="shared" si="0"/>
        <v>Alta</v>
      </c>
      <c r="K27" s="420" t="s">
        <v>277</v>
      </c>
      <c r="L27" s="421"/>
      <c r="M27" s="155" t="s">
        <v>48</v>
      </c>
      <c r="N27" s="155">
        <v>20</v>
      </c>
      <c r="O27" s="155">
        <v>10</v>
      </c>
      <c r="P27" s="155">
        <v>15</v>
      </c>
      <c r="Q27" s="155">
        <v>30</v>
      </c>
      <c r="R27" s="155">
        <v>20</v>
      </c>
      <c r="S27" s="165">
        <f t="shared" si="27"/>
        <v>95</v>
      </c>
      <c r="T27" s="155">
        <f t="shared" si="2"/>
        <v>2</v>
      </c>
      <c r="U27" s="155">
        <f t="shared" si="3"/>
        <v>0</v>
      </c>
      <c r="V27" s="174" t="b">
        <f t="shared" ref="V27" si="32">IF(U27=1,IF(I27=5,0,IF(I27=10,5,IF(I27=20,10))))</f>
        <v>0</v>
      </c>
      <c r="W27" s="54">
        <f t="shared" ref="W27" si="33">IF(H27-T27&lt;1,1,H27-T27)</f>
        <v>1</v>
      </c>
      <c r="X27" s="54">
        <f t="shared" ref="X27" si="34">I27-V27</f>
        <v>10</v>
      </c>
      <c r="Y27" s="103">
        <f t="shared" ref="Y27" si="35">VALUE(W27*X27)</f>
        <v>10</v>
      </c>
      <c r="Z27" s="54" t="str">
        <f t="shared" si="14"/>
        <v>Baja</v>
      </c>
      <c r="AA27" s="170"/>
      <c r="AB27" s="170"/>
      <c r="AC27" s="170"/>
      <c r="AD27" s="175" t="s">
        <v>278</v>
      </c>
      <c r="AE27" s="178">
        <v>42461</v>
      </c>
      <c r="AF27" s="178">
        <v>42735</v>
      </c>
      <c r="AG27" s="175" t="s">
        <v>441</v>
      </c>
      <c r="AH27" s="295" t="s">
        <v>279</v>
      </c>
      <c r="AI27" s="161" t="s">
        <v>81</v>
      </c>
      <c r="AJ27" s="165" t="s">
        <v>280</v>
      </c>
      <c r="AK27" s="162" t="s">
        <v>193</v>
      </c>
      <c r="AL27" s="257" t="s">
        <v>522</v>
      </c>
      <c r="AM27" s="252" t="s">
        <v>506</v>
      </c>
      <c r="AN27" s="252" t="s">
        <v>580</v>
      </c>
      <c r="AO27" s="318" t="s">
        <v>279</v>
      </c>
      <c r="AP27" s="336" t="s">
        <v>579</v>
      </c>
      <c r="AQ27" s="347"/>
    </row>
    <row r="28" spans="1:43" s="33" customFormat="1" ht="283.5" hidden="1" customHeight="1" x14ac:dyDescent="0.2">
      <c r="A28" s="536"/>
      <c r="B28" s="540"/>
      <c r="C28" s="177">
        <f t="shared" si="10"/>
        <v>60</v>
      </c>
      <c r="D28" s="145" t="s">
        <v>311</v>
      </c>
      <c r="E28" s="194" t="s">
        <v>312</v>
      </c>
      <c r="F28" s="144" t="s">
        <v>313</v>
      </c>
      <c r="G28" s="168"/>
      <c r="H28" s="157">
        <v>3</v>
      </c>
      <c r="I28" s="157">
        <v>20</v>
      </c>
      <c r="J28" s="54" t="str">
        <f t="shared" si="0"/>
        <v>Extrema</v>
      </c>
      <c r="K28" s="420" t="s">
        <v>442</v>
      </c>
      <c r="L28" s="421"/>
      <c r="M28" s="155" t="s">
        <v>48</v>
      </c>
      <c r="N28" s="155">
        <v>20</v>
      </c>
      <c r="O28" s="155">
        <v>10</v>
      </c>
      <c r="P28" s="155">
        <v>15</v>
      </c>
      <c r="Q28" s="155">
        <v>30</v>
      </c>
      <c r="R28" s="155">
        <v>20</v>
      </c>
      <c r="S28" s="165">
        <f t="shared" ref="S28" si="36">SUM(N28:R28)</f>
        <v>95</v>
      </c>
      <c r="T28" s="155">
        <f t="shared" si="2"/>
        <v>2</v>
      </c>
      <c r="U28" s="155">
        <f t="shared" si="3"/>
        <v>0</v>
      </c>
      <c r="V28" s="174" t="b">
        <f t="shared" ref="V28" si="37">IF(U28=1,IF(I28=5,0,IF(I28=10,5,IF(I28=20,10))))</f>
        <v>0</v>
      </c>
      <c r="W28" s="54">
        <f t="shared" ref="W28:W29" si="38">IF(H28-T28&lt;1,1,H28-T28)</f>
        <v>1</v>
      </c>
      <c r="X28" s="54">
        <f t="shared" ref="X28" si="39">I28-V28</f>
        <v>20</v>
      </c>
      <c r="Y28" s="103">
        <f t="shared" ref="Y28" si="40">VALUE(W28*X28)</f>
        <v>20</v>
      </c>
      <c r="Z28" s="54" t="str">
        <f t="shared" si="14"/>
        <v>Moderada</v>
      </c>
      <c r="AA28" s="170"/>
      <c r="AB28" s="170"/>
      <c r="AC28" s="170"/>
      <c r="AD28" s="175" t="s">
        <v>278</v>
      </c>
      <c r="AE28" s="178">
        <v>42461</v>
      </c>
      <c r="AF28" s="178">
        <v>42735</v>
      </c>
      <c r="AG28" s="179" t="s">
        <v>443</v>
      </c>
      <c r="AH28" s="295" t="s">
        <v>314</v>
      </c>
      <c r="AI28" s="161" t="s">
        <v>81</v>
      </c>
      <c r="AJ28" s="165" t="s">
        <v>444</v>
      </c>
      <c r="AK28" s="162" t="s">
        <v>193</v>
      </c>
      <c r="AL28" s="256"/>
      <c r="AM28" s="326" t="s">
        <v>505</v>
      </c>
      <c r="AN28" s="326" t="s">
        <v>593</v>
      </c>
      <c r="AO28" s="318" t="s">
        <v>380</v>
      </c>
      <c r="AP28" s="336" t="s">
        <v>592</v>
      </c>
      <c r="AQ28" s="347"/>
    </row>
    <row r="29" spans="1:43" s="33" customFormat="1" ht="111.75" hidden="1" customHeight="1" x14ac:dyDescent="0.25">
      <c r="A29" s="536"/>
      <c r="B29" s="540"/>
      <c r="C29" s="177">
        <f t="shared" si="10"/>
        <v>15</v>
      </c>
      <c r="D29" s="201" t="s">
        <v>315</v>
      </c>
      <c r="E29" s="201" t="s">
        <v>316</v>
      </c>
      <c r="F29" s="202" t="s">
        <v>445</v>
      </c>
      <c r="G29" s="168"/>
      <c r="H29" s="157">
        <v>3</v>
      </c>
      <c r="I29" s="157">
        <v>5</v>
      </c>
      <c r="J29" s="54" t="str">
        <f t="shared" si="0"/>
        <v>Moderada</v>
      </c>
      <c r="K29" s="452" t="s">
        <v>446</v>
      </c>
      <c r="L29" s="453"/>
      <c r="M29" s="155" t="s">
        <v>48</v>
      </c>
      <c r="N29" s="155">
        <v>20</v>
      </c>
      <c r="O29" s="155">
        <v>10</v>
      </c>
      <c r="P29" s="155">
        <v>15</v>
      </c>
      <c r="Q29" s="155">
        <v>0</v>
      </c>
      <c r="R29" s="155">
        <v>20</v>
      </c>
      <c r="S29" s="165">
        <f t="shared" ref="S29" si="41">SUM(N29:R29)</f>
        <v>65</v>
      </c>
      <c r="T29" s="155">
        <f t="shared" si="2"/>
        <v>1</v>
      </c>
      <c r="U29" s="155">
        <f t="shared" si="3"/>
        <v>0</v>
      </c>
      <c r="V29" s="174" t="b">
        <f t="shared" ref="V29" si="42">IF(U29=1,IF(I29=5,0,IF(I29=10,5,IF(I29=20,10))))</f>
        <v>0</v>
      </c>
      <c r="W29" s="54">
        <f t="shared" si="38"/>
        <v>2</v>
      </c>
      <c r="X29" s="54">
        <f t="shared" ref="X29" si="43">I29-V29</f>
        <v>5</v>
      </c>
      <c r="Y29" s="103">
        <f t="shared" ref="Y29" si="44">VALUE(W29*X29)</f>
        <v>10</v>
      </c>
      <c r="Z29" s="54" t="str">
        <f t="shared" si="14"/>
        <v>Baja</v>
      </c>
      <c r="AA29" s="170"/>
      <c r="AB29" s="170"/>
      <c r="AC29" s="170"/>
      <c r="AD29" s="205" t="s">
        <v>320</v>
      </c>
      <c r="AE29" s="244">
        <v>42430</v>
      </c>
      <c r="AF29" s="244">
        <v>42735</v>
      </c>
      <c r="AG29" s="205" t="s">
        <v>321</v>
      </c>
      <c r="AH29" s="296" t="s">
        <v>322</v>
      </c>
      <c r="AI29" s="254" t="s">
        <v>323</v>
      </c>
      <c r="AJ29" s="111" t="s">
        <v>373</v>
      </c>
      <c r="AK29" s="162" t="s">
        <v>193</v>
      </c>
      <c r="AL29" s="247" t="s">
        <v>523</v>
      </c>
      <c r="AM29" s="319" t="s">
        <v>495</v>
      </c>
      <c r="AN29" s="350" t="s">
        <v>599</v>
      </c>
      <c r="AO29" s="327" t="s">
        <v>322</v>
      </c>
      <c r="AP29" s="336" t="s">
        <v>600</v>
      </c>
      <c r="AQ29" s="347">
        <v>1</v>
      </c>
    </row>
    <row r="30" spans="1:43" s="33" customFormat="1" ht="207" hidden="1" customHeight="1" thickBot="1" x14ac:dyDescent="0.3">
      <c r="A30" s="536"/>
      <c r="B30" s="540"/>
      <c r="C30" s="177">
        <f t="shared" si="10"/>
        <v>10</v>
      </c>
      <c r="D30" s="203" t="s">
        <v>317</v>
      </c>
      <c r="E30" s="203" t="s">
        <v>318</v>
      </c>
      <c r="F30" s="204" t="s">
        <v>447</v>
      </c>
      <c r="G30" s="168"/>
      <c r="H30" s="157">
        <v>2</v>
      </c>
      <c r="I30" s="157">
        <v>5</v>
      </c>
      <c r="J30" s="54" t="str">
        <f t="shared" si="0"/>
        <v>Baja</v>
      </c>
      <c r="K30" s="454" t="s">
        <v>319</v>
      </c>
      <c r="L30" s="455"/>
      <c r="M30" s="155" t="s">
        <v>48</v>
      </c>
      <c r="N30" s="155">
        <v>20</v>
      </c>
      <c r="O30" s="155">
        <v>10</v>
      </c>
      <c r="P30" s="155">
        <v>15</v>
      </c>
      <c r="Q30" s="155">
        <v>30</v>
      </c>
      <c r="R30" s="155">
        <v>20</v>
      </c>
      <c r="S30" s="165">
        <f t="shared" si="27"/>
        <v>95</v>
      </c>
      <c r="T30" s="155">
        <f t="shared" si="2"/>
        <v>2</v>
      </c>
      <c r="U30" s="155">
        <f t="shared" si="3"/>
        <v>0</v>
      </c>
      <c r="V30" s="174" t="b">
        <f t="shared" si="28"/>
        <v>0</v>
      </c>
      <c r="W30" s="54">
        <f t="shared" si="29"/>
        <v>1</v>
      </c>
      <c r="X30" s="54">
        <f t="shared" si="30"/>
        <v>5</v>
      </c>
      <c r="Y30" s="103">
        <f t="shared" si="31"/>
        <v>5</v>
      </c>
      <c r="Z30" s="54" t="str">
        <f t="shared" si="14"/>
        <v>Baja</v>
      </c>
      <c r="AA30" s="170"/>
      <c r="AB30" s="170"/>
      <c r="AC30" s="170"/>
      <c r="AD30" s="206" t="s">
        <v>365</v>
      </c>
      <c r="AE30" s="245">
        <v>42430</v>
      </c>
      <c r="AF30" s="245">
        <v>42735</v>
      </c>
      <c r="AG30" s="207" t="s">
        <v>324</v>
      </c>
      <c r="AH30" s="297" t="s">
        <v>322</v>
      </c>
      <c r="AI30" s="208" t="s">
        <v>323</v>
      </c>
      <c r="AJ30" s="208" t="s">
        <v>325</v>
      </c>
      <c r="AK30" s="162" t="s">
        <v>193</v>
      </c>
      <c r="AL30" s="247" t="s">
        <v>524</v>
      </c>
      <c r="AM30" s="319" t="s">
        <v>496</v>
      </c>
      <c r="AN30" s="350" t="s">
        <v>601</v>
      </c>
      <c r="AO30" s="327" t="s">
        <v>322</v>
      </c>
      <c r="AP30" s="336" t="s">
        <v>602</v>
      </c>
      <c r="AQ30" s="347">
        <v>1</v>
      </c>
    </row>
    <row r="31" spans="1:43" s="33" customFormat="1" ht="234" hidden="1" customHeight="1" x14ac:dyDescent="0.25">
      <c r="A31" s="536"/>
      <c r="B31" s="540"/>
      <c r="C31" s="223">
        <f t="shared" si="10"/>
        <v>40</v>
      </c>
      <c r="D31" s="138" t="s">
        <v>448</v>
      </c>
      <c r="E31" s="138" t="s">
        <v>336</v>
      </c>
      <c r="F31" s="138" t="s">
        <v>337</v>
      </c>
      <c r="G31" s="168"/>
      <c r="H31" s="157">
        <v>4</v>
      </c>
      <c r="I31" s="157">
        <v>10</v>
      </c>
      <c r="J31" s="54" t="str">
        <f t="shared" si="0"/>
        <v>Alta</v>
      </c>
      <c r="K31" s="533" t="s">
        <v>338</v>
      </c>
      <c r="L31" s="534"/>
      <c r="M31" s="155" t="s">
        <v>48</v>
      </c>
      <c r="N31" s="155">
        <v>20</v>
      </c>
      <c r="O31" s="155">
        <v>10</v>
      </c>
      <c r="P31" s="155">
        <v>15</v>
      </c>
      <c r="Q31" s="155">
        <v>30</v>
      </c>
      <c r="R31" s="155">
        <v>20</v>
      </c>
      <c r="S31" s="165">
        <f t="shared" ref="S31:S33" si="45">SUM(N31:R31)</f>
        <v>95</v>
      </c>
      <c r="T31" s="155">
        <f t="shared" si="2"/>
        <v>2</v>
      </c>
      <c r="U31" s="155">
        <f t="shared" si="3"/>
        <v>0</v>
      </c>
      <c r="V31" s="174" t="b">
        <f t="shared" ref="V31" si="46">IF(U31=1,IF(I31=5,0,IF(I31=10,5,IF(I31=20,10))))</f>
        <v>0</v>
      </c>
      <c r="W31" s="54">
        <f t="shared" ref="W31" si="47">IF(H31-T31&lt;1,1,H31-T31)</f>
        <v>2</v>
      </c>
      <c r="X31" s="54">
        <f t="shared" ref="X31" si="48">I31-V31</f>
        <v>10</v>
      </c>
      <c r="Y31" s="103">
        <f t="shared" ref="Y31" si="49">VALUE(W31*X31)</f>
        <v>20</v>
      </c>
      <c r="Z31" s="54" t="str">
        <f t="shared" si="14"/>
        <v>Moderada</v>
      </c>
      <c r="AA31" s="209"/>
      <c r="AB31" s="209"/>
      <c r="AC31" s="209"/>
      <c r="AD31" s="218" t="s">
        <v>339</v>
      </c>
      <c r="AE31" s="219">
        <v>42461</v>
      </c>
      <c r="AF31" s="219">
        <v>42735</v>
      </c>
      <c r="AG31" s="218" t="s">
        <v>350</v>
      </c>
      <c r="AH31" s="298" t="s">
        <v>351</v>
      </c>
      <c r="AI31" s="103" t="s">
        <v>81</v>
      </c>
      <c r="AJ31" s="103" t="s">
        <v>340</v>
      </c>
      <c r="AK31" s="225" t="s">
        <v>193</v>
      </c>
      <c r="AL31" s="257" t="s">
        <v>525</v>
      </c>
      <c r="AM31" s="252" t="s">
        <v>381</v>
      </c>
      <c r="AN31" s="252" t="s">
        <v>581</v>
      </c>
      <c r="AO31" s="318" t="s">
        <v>351</v>
      </c>
      <c r="AP31" s="336" t="s">
        <v>582</v>
      </c>
      <c r="AQ31" s="347"/>
    </row>
    <row r="32" spans="1:43" s="33" customFormat="1" ht="100.5" hidden="1" customHeight="1" x14ac:dyDescent="0.25">
      <c r="A32" s="536"/>
      <c r="B32" s="540"/>
      <c r="C32" s="223">
        <f t="shared" si="10"/>
        <v>40</v>
      </c>
      <c r="D32" s="142" t="s">
        <v>341</v>
      </c>
      <c r="E32" s="220" t="s">
        <v>449</v>
      </c>
      <c r="F32" s="221" t="s">
        <v>342</v>
      </c>
      <c r="G32" s="168"/>
      <c r="H32" s="157">
        <v>4</v>
      </c>
      <c r="I32" s="157">
        <v>10</v>
      </c>
      <c r="J32" s="54" t="str">
        <f t="shared" si="0"/>
        <v>Alta</v>
      </c>
      <c r="K32" s="543" t="s">
        <v>347</v>
      </c>
      <c r="L32" s="544"/>
      <c r="M32" s="155" t="s">
        <v>48</v>
      </c>
      <c r="N32" s="155">
        <v>20</v>
      </c>
      <c r="O32" s="155">
        <v>10</v>
      </c>
      <c r="P32" s="155">
        <v>15</v>
      </c>
      <c r="Q32" s="155">
        <v>30</v>
      </c>
      <c r="R32" s="155">
        <v>20</v>
      </c>
      <c r="S32" s="165">
        <f t="shared" si="45"/>
        <v>95</v>
      </c>
      <c r="T32" s="155">
        <f t="shared" si="2"/>
        <v>2</v>
      </c>
      <c r="U32" s="155">
        <f t="shared" si="3"/>
        <v>0</v>
      </c>
      <c r="V32" s="174" t="b">
        <f t="shared" ref="V32:V33" si="50">IF(U32=1,IF(I32=5,0,IF(I32=10,5,IF(I32=20,10))))</f>
        <v>0</v>
      </c>
      <c r="W32" s="54">
        <f t="shared" ref="W32:W33" si="51">IF(H32-T32&lt;1,1,H32-T32)</f>
        <v>2</v>
      </c>
      <c r="X32" s="54">
        <f t="shared" ref="X32:X33" si="52">I32-V32</f>
        <v>10</v>
      </c>
      <c r="Y32" s="103">
        <f t="shared" ref="Y32:Y33" si="53">VALUE(W32*X32)</f>
        <v>20</v>
      </c>
      <c r="Z32" s="54" t="str">
        <f t="shared" si="14"/>
        <v>Moderada</v>
      </c>
      <c r="AA32" s="209"/>
      <c r="AB32" s="209"/>
      <c r="AC32" s="209"/>
      <c r="AD32" s="218" t="s">
        <v>346</v>
      </c>
      <c r="AE32" s="219">
        <v>42461</v>
      </c>
      <c r="AF32" s="219">
        <v>42735</v>
      </c>
      <c r="AG32" s="218" t="s">
        <v>348</v>
      </c>
      <c r="AH32" s="298" t="s">
        <v>352</v>
      </c>
      <c r="AI32" s="103" t="s">
        <v>81</v>
      </c>
      <c r="AJ32" s="103" t="s">
        <v>375</v>
      </c>
      <c r="AK32" s="119" t="s">
        <v>193</v>
      </c>
      <c r="AL32" s="258" t="s">
        <v>526</v>
      </c>
      <c r="AM32" s="328" t="s">
        <v>450</v>
      </c>
      <c r="AN32" s="348" t="s">
        <v>603</v>
      </c>
      <c r="AO32" s="329" t="s">
        <v>376</v>
      </c>
      <c r="AP32" s="336" t="s">
        <v>604</v>
      </c>
      <c r="AQ32" s="347">
        <v>1</v>
      </c>
    </row>
    <row r="33" spans="1:45" s="33" customFormat="1" ht="105.75" hidden="1" customHeight="1" thickBot="1" x14ac:dyDescent="0.3">
      <c r="A33" s="538"/>
      <c r="B33" s="542"/>
      <c r="C33" s="223">
        <f t="shared" si="10"/>
        <v>40</v>
      </c>
      <c r="D33" s="222" t="s">
        <v>343</v>
      </c>
      <c r="E33" s="220" t="s">
        <v>451</v>
      </c>
      <c r="F33" s="221" t="s">
        <v>344</v>
      </c>
      <c r="G33" s="168"/>
      <c r="H33" s="157">
        <v>4</v>
      </c>
      <c r="I33" s="157">
        <v>10</v>
      </c>
      <c r="J33" s="54" t="str">
        <f t="shared" si="0"/>
        <v>Alta</v>
      </c>
      <c r="K33" s="543" t="s">
        <v>345</v>
      </c>
      <c r="L33" s="544"/>
      <c r="M33" s="155" t="s">
        <v>48</v>
      </c>
      <c r="N33" s="155">
        <v>20</v>
      </c>
      <c r="O33" s="155">
        <v>10</v>
      </c>
      <c r="P33" s="155">
        <v>15</v>
      </c>
      <c r="Q33" s="155">
        <v>30</v>
      </c>
      <c r="R33" s="155">
        <v>20</v>
      </c>
      <c r="S33" s="165">
        <f t="shared" si="45"/>
        <v>95</v>
      </c>
      <c r="T33" s="155">
        <f t="shared" si="2"/>
        <v>2</v>
      </c>
      <c r="U33" s="155">
        <f t="shared" si="3"/>
        <v>0</v>
      </c>
      <c r="V33" s="174" t="b">
        <f t="shared" si="50"/>
        <v>0</v>
      </c>
      <c r="W33" s="54">
        <f t="shared" si="51"/>
        <v>2</v>
      </c>
      <c r="X33" s="54">
        <f t="shared" si="52"/>
        <v>10</v>
      </c>
      <c r="Y33" s="103">
        <f t="shared" si="53"/>
        <v>20</v>
      </c>
      <c r="Z33" s="54" t="str">
        <f t="shared" si="14"/>
        <v>Moderada</v>
      </c>
      <c r="AA33" s="209"/>
      <c r="AB33" s="209"/>
      <c r="AC33" s="209"/>
      <c r="AD33" s="218" t="s">
        <v>346</v>
      </c>
      <c r="AE33" s="219">
        <v>42461</v>
      </c>
      <c r="AF33" s="219">
        <v>42735</v>
      </c>
      <c r="AG33" s="218" t="s">
        <v>349</v>
      </c>
      <c r="AH33" s="298" t="s">
        <v>352</v>
      </c>
      <c r="AI33" s="103" t="s">
        <v>81</v>
      </c>
      <c r="AJ33" s="103" t="s">
        <v>377</v>
      </c>
      <c r="AK33" s="119" t="s">
        <v>193</v>
      </c>
      <c r="AL33" s="259" t="s">
        <v>527</v>
      </c>
      <c r="AM33" s="330" t="s">
        <v>383</v>
      </c>
      <c r="AN33" s="348" t="s">
        <v>605</v>
      </c>
      <c r="AO33" s="329" t="s">
        <v>376</v>
      </c>
      <c r="AP33" s="336" t="s">
        <v>607</v>
      </c>
      <c r="AQ33" s="347">
        <v>1</v>
      </c>
    </row>
    <row r="34" spans="1:45" s="33" customFormat="1" ht="162" hidden="1" customHeight="1" x14ac:dyDescent="0.25">
      <c r="A34" s="530" t="s">
        <v>144</v>
      </c>
      <c r="B34" s="525" t="s">
        <v>158</v>
      </c>
      <c r="C34" s="149">
        <f t="shared" si="10"/>
        <v>20</v>
      </c>
      <c r="D34" s="145" t="s">
        <v>452</v>
      </c>
      <c r="E34" s="145" t="s">
        <v>194</v>
      </c>
      <c r="F34" s="145" t="s">
        <v>453</v>
      </c>
      <c r="G34" s="168"/>
      <c r="H34" s="157">
        <v>4</v>
      </c>
      <c r="I34" s="157">
        <v>5</v>
      </c>
      <c r="J34" s="54" t="str">
        <f t="shared" si="0"/>
        <v>Moderada</v>
      </c>
      <c r="K34" s="474" t="s">
        <v>454</v>
      </c>
      <c r="L34" s="475"/>
      <c r="M34" s="155" t="s">
        <v>48</v>
      </c>
      <c r="N34" s="155">
        <v>20</v>
      </c>
      <c r="O34" s="155">
        <v>10</v>
      </c>
      <c r="P34" s="155">
        <v>15</v>
      </c>
      <c r="Q34" s="155">
        <v>0</v>
      </c>
      <c r="R34" s="155">
        <v>20</v>
      </c>
      <c r="S34" s="165">
        <f t="shared" si="11"/>
        <v>65</v>
      </c>
      <c r="T34" s="155">
        <f t="shared" si="2"/>
        <v>1</v>
      </c>
      <c r="U34" s="155">
        <f t="shared" si="3"/>
        <v>0</v>
      </c>
      <c r="V34" s="174" t="b">
        <f t="shared" si="18"/>
        <v>0</v>
      </c>
      <c r="W34" s="54">
        <f t="shared" si="8"/>
        <v>3</v>
      </c>
      <c r="X34" s="54">
        <f t="shared" si="9"/>
        <v>5</v>
      </c>
      <c r="Y34" s="103">
        <f t="shared" si="19"/>
        <v>15</v>
      </c>
      <c r="Z34" s="54" t="str">
        <f t="shared" si="14"/>
        <v>Moderada</v>
      </c>
      <c r="AA34" s="170"/>
      <c r="AB34" s="170"/>
      <c r="AC34" s="170"/>
      <c r="AD34" s="182" t="s">
        <v>455</v>
      </c>
      <c r="AE34" s="159">
        <v>42461</v>
      </c>
      <c r="AF34" s="159">
        <v>42735</v>
      </c>
      <c r="AG34" s="158" t="s">
        <v>456</v>
      </c>
      <c r="AH34" s="293" t="s">
        <v>198</v>
      </c>
      <c r="AI34" s="161" t="s">
        <v>174</v>
      </c>
      <c r="AJ34" s="161" t="s">
        <v>201</v>
      </c>
      <c r="AK34" s="183" t="s">
        <v>378</v>
      </c>
      <c r="AL34" s="266" t="s">
        <v>457</v>
      </c>
      <c r="AM34" s="324" t="s">
        <v>555</v>
      </c>
      <c r="AN34" s="324" t="s">
        <v>556</v>
      </c>
      <c r="AO34" s="318" t="s">
        <v>370</v>
      </c>
      <c r="AP34" s="336" t="s">
        <v>572</v>
      </c>
      <c r="AQ34" s="347"/>
    </row>
    <row r="35" spans="1:45" s="33" customFormat="1" ht="194.25" hidden="1" customHeight="1" x14ac:dyDescent="0.25">
      <c r="A35" s="531"/>
      <c r="B35" s="522"/>
      <c r="C35" s="149">
        <f t="shared" si="10"/>
        <v>20</v>
      </c>
      <c r="D35" s="145" t="s">
        <v>458</v>
      </c>
      <c r="E35" s="145" t="s">
        <v>195</v>
      </c>
      <c r="F35" s="145" t="s">
        <v>459</v>
      </c>
      <c r="G35" s="168"/>
      <c r="H35" s="157">
        <v>2</v>
      </c>
      <c r="I35" s="157">
        <v>10</v>
      </c>
      <c r="J35" s="54" t="str">
        <f t="shared" si="0"/>
        <v>Moderada</v>
      </c>
      <c r="K35" s="474" t="s">
        <v>460</v>
      </c>
      <c r="L35" s="475"/>
      <c r="M35" s="155" t="s">
        <v>48</v>
      </c>
      <c r="N35" s="155">
        <v>20</v>
      </c>
      <c r="O35" s="155">
        <v>10</v>
      </c>
      <c r="P35" s="155">
        <v>15</v>
      </c>
      <c r="Q35" s="155">
        <v>0</v>
      </c>
      <c r="R35" s="155">
        <v>0</v>
      </c>
      <c r="S35" s="165">
        <f t="shared" si="11"/>
        <v>45</v>
      </c>
      <c r="T35" s="155">
        <f t="shared" si="2"/>
        <v>0</v>
      </c>
      <c r="U35" s="155">
        <f t="shared" si="3"/>
        <v>0</v>
      </c>
      <c r="V35" s="174" t="b">
        <f t="shared" si="18"/>
        <v>0</v>
      </c>
      <c r="W35" s="54">
        <f t="shared" si="8"/>
        <v>2</v>
      </c>
      <c r="X35" s="54">
        <f t="shared" si="9"/>
        <v>10</v>
      </c>
      <c r="Y35" s="103">
        <f t="shared" si="19"/>
        <v>20</v>
      </c>
      <c r="Z35" s="54" t="str">
        <f t="shared" si="14"/>
        <v>Moderada</v>
      </c>
      <c r="AA35" s="170"/>
      <c r="AB35" s="170"/>
      <c r="AC35" s="170"/>
      <c r="AD35" s="182" t="s">
        <v>196</v>
      </c>
      <c r="AE35" s="159">
        <v>42461</v>
      </c>
      <c r="AF35" s="159">
        <v>42735</v>
      </c>
      <c r="AG35" s="158" t="s">
        <v>197</v>
      </c>
      <c r="AH35" s="293" t="s">
        <v>198</v>
      </c>
      <c r="AI35" s="161" t="s">
        <v>174</v>
      </c>
      <c r="AJ35" s="161" t="s">
        <v>199</v>
      </c>
      <c r="AK35" s="162" t="s">
        <v>378</v>
      </c>
      <c r="AL35" s="311" t="s">
        <v>528</v>
      </c>
      <c r="AM35" s="324" t="s">
        <v>557</v>
      </c>
      <c r="AN35" s="324" t="s">
        <v>587</v>
      </c>
      <c r="AO35" s="318" t="s">
        <v>370</v>
      </c>
      <c r="AP35" s="336" t="s">
        <v>616</v>
      </c>
      <c r="AQ35" s="347"/>
      <c r="AR35" s="343">
        <f>465*8</f>
        <v>3720</v>
      </c>
      <c r="AS35" s="343">
        <f>629*100/AR35</f>
        <v>16.908602150537636</v>
      </c>
    </row>
    <row r="36" spans="1:45" s="33" customFormat="1" ht="126.75" hidden="1" customHeight="1" x14ac:dyDescent="0.2">
      <c r="A36" s="532" t="s">
        <v>145</v>
      </c>
      <c r="B36" s="522" t="s">
        <v>159</v>
      </c>
      <c r="C36" s="149">
        <f t="shared" si="10"/>
        <v>50</v>
      </c>
      <c r="D36" s="138" t="s">
        <v>281</v>
      </c>
      <c r="E36" s="138" t="s">
        <v>282</v>
      </c>
      <c r="F36" s="138" t="s">
        <v>283</v>
      </c>
      <c r="G36" s="168"/>
      <c r="H36" s="157">
        <v>5</v>
      </c>
      <c r="I36" s="157">
        <v>10</v>
      </c>
      <c r="J36" s="54" t="str">
        <f t="shared" si="0"/>
        <v>Alta</v>
      </c>
      <c r="K36" s="451" t="s">
        <v>288</v>
      </c>
      <c r="L36" s="451"/>
      <c r="M36" s="155" t="s">
        <v>49</v>
      </c>
      <c r="N36" s="155">
        <v>20</v>
      </c>
      <c r="O36" s="155">
        <v>15</v>
      </c>
      <c r="P36" s="155">
        <v>15</v>
      </c>
      <c r="Q36" s="155">
        <v>0</v>
      </c>
      <c r="R36" s="155">
        <v>20</v>
      </c>
      <c r="S36" s="303">
        <f t="shared" si="11"/>
        <v>70</v>
      </c>
      <c r="T36" s="155">
        <f t="shared" si="2"/>
        <v>0</v>
      </c>
      <c r="U36" s="155">
        <f t="shared" si="3"/>
        <v>0</v>
      </c>
      <c r="V36" s="174" t="b">
        <f t="shared" si="18"/>
        <v>0</v>
      </c>
      <c r="W36" s="54">
        <f t="shared" si="8"/>
        <v>5</v>
      </c>
      <c r="X36" s="54">
        <f t="shared" si="9"/>
        <v>10</v>
      </c>
      <c r="Y36" s="103">
        <f t="shared" si="19"/>
        <v>50</v>
      </c>
      <c r="Z36" s="54" t="str">
        <f t="shared" si="14"/>
        <v>Alta</v>
      </c>
      <c r="AA36" s="170"/>
      <c r="AB36" s="170"/>
      <c r="AC36" s="170"/>
      <c r="AD36" s="155" t="s">
        <v>291</v>
      </c>
      <c r="AE36" s="184">
        <v>42461</v>
      </c>
      <c r="AF36" s="184">
        <v>42735</v>
      </c>
      <c r="AG36" s="175" t="s">
        <v>292</v>
      </c>
      <c r="AH36" s="299" t="s">
        <v>293</v>
      </c>
      <c r="AI36" s="165" t="s">
        <v>299</v>
      </c>
      <c r="AJ36" s="165" t="s">
        <v>613</v>
      </c>
      <c r="AK36" s="162" t="s">
        <v>193</v>
      </c>
      <c r="AL36" s="256"/>
      <c r="AM36" s="320" t="s">
        <v>504</v>
      </c>
      <c r="AN36" s="320" t="s">
        <v>618</v>
      </c>
      <c r="AO36" s="318" t="s">
        <v>299</v>
      </c>
      <c r="AP36" s="336" t="s">
        <v>617</v>
      </c>
      <c r="AQ36" s="347"/>
    </row>
    <row r="37" spans="1:45" s="33" customFormat="1" ht="161.25" hidden="1" customHeight="1" x14ac:dyDescent="0.2">
      <c r="A37" s="532"/>
      <c r="B37" s="522"/>
      <c r="C37" s="149">
        <f t="shared" si="10"/>
        <v>40</v>
      </c>
      <c r="D37" s="145" t="s">
        <v>284</v>
      </c>
      <c r="E37" s="141" t="s">
        <v>285</v>
      </c>
      <c r="F37" s="145" t="s">
        <v>461</v>
      </c>
      <c r="G37" s="168"/>
      <c r="H37" s="157">
        <v>4</v>
      </c>
      <c r="I37" s="157">
        <v>10</v>
      </c>
      <c r="J37" s="54" t="str">
        <f t="shared" si="0"/>
        <v>Alta</v>
      </c>
      <c r="K37" s="451" t="s">
        <v>289</v>
      </c>
      <c r="L37" s="451"/>
      <c r="M37" s="155" t="s">
        <v>49</v>
      </c>
      <c r="N37" s="155">
        <v>20</v>
      </c>
      <c r="O37" s="155">
        <v>10</v>
      </c>
      <c r="P37" s="155">
        <v>15</v>
      </c>
      <c r="Q37" s="155">
        <v>0</v>
      </c>
      <c r="R37" s="155">
        <v>20</v>
      </c>
      <c r="S37" s="165">
        <f t="shared" si="11"/>
        <v>65</v>
      </c>
      <c r="T37" s="155">
        <f t="shared" si="2"/>
        <v>0</v>
      </c>
      <c r="U37" s="155">
        <f t="shared" si="3"/>
        <v>0</v>
      </c>
      <c r="V37" s="174" t="b">
        <f t="shared" si="18"/>
        <v>0</v>
      </c>
      <c r="W37" s="54">
        <f t="shared" si="8"/>
        <v>4</v>
      </c>
      <c r="X37" s="54">
        <f t="shared" si="9"/>
        <v>10</v>
      </c>
      <c r="Y37" s="103">
        <f t="shared" si="19"/>
        <v>40</v>
      </c>
      <c r="Z37" s="54" t="str">
        <f t="shared" si="14"/>
        <v>Alta</v>
      </c>
      <c r="AA37" s="170"/>
      <c r="AB37" s="170"/>
      <c r="AC37" s="170"/>
      <c r="AD37" s="155" t="s">
        <v>294</v>
      </c>
      <c r="AE37" s="184">
        <v>42461</v>
      </c>
      <c r="AF37" s="184">
        <v>42735</v>
      </c>
      <c r="AG37" s="175" t="s">
        <v>295</v>
      </c>
      <c r="AH37" s="299" t="s">
        <v>298</v>
      </c>
      <c r="AI37" s="161" t="s">
        <v>174</v>
      </c>
      <c r="AJ37" s="165" t="s">
        <v>300</v>
      </c>
      <c r="AK37" s="162" t="s">
        <v>193</v>
      </c>
      <c r="AL37" s="256"/>
      <c r="AM37" s="324" t="s">
        <v>536</v>
      </c>
      <c r="AN37" s="324"/>
      <c r="AO37" s="318"/>
      <c r="AP37" s="336" t="s">
        <v>608</v>
      </c>
      <c r="AQ37" s="347"/>
    </row>
    <row r="38" spans="1:45" s="33" customFormat="1" ht="179.25" hidden="1" customHeight="1" thickBot="1" x14ac:dyDescent="0.2">
      <c r="A38" s="532"/>
      <c r="B38" s="522"/>
      <c r="C38" s="149">
        <f t="shared" si="10"/>
        <v>40</v>
      </c>
      <c r="D38" s="141" t="s">
        <v>286</v>
      </c>
      <c r="E38" s="141" t="s">
        <v>287</v>
      </c>
      <c r="F38" s="145" t="s">
        <v>462</v>
      </c>
      <c r="G38" s="168"/>
      <c r="H38" s="157">
        <v>4</v>
      </c>
      <c r="I38" s="157">
        <v>10</v>
      </c>
      <c r="J38" s="54" t="str">
        <f t="shared" si="0"/>
        <v>Alta</v>
      </c>
      <c r="K38" s="451" t="s">
        <v>290</v>
      </c>
      <c r="L38" s="451"/>
      <c r="M38" s="155" t="s">
        <v>48</v>
      </c>
      <c r="N38" s="155">
        <v>20</v>
      </c>
      <c r="O38" s="155">
        <v>15</v>
      </c>
      <c r="P38" s="155">
        <v>15</v>
      </c>
      <c r="Q38" s="155">
        <v>0</v>
      </c>
      <c r="R38" s="155">
        <v>20</v>
      </c>
      <c r="S38" s="165">
        <f t="shared" si="11"/>
        <v>70</v>
      </c>
      <c r="T38" s="155">
        <f t="shared" si="2"/>
        <v>1</v>
      </c>
      <c r="U38" s="155">
        <f t="shared" si="3"/>
        <v>0</v>
      </c>
      <c r="V38" s="174" t="b">
        <f t="shared" si="18"/>
        <v>0</v>
      </c>
      <c r="W38" s="54">
        <f t="shared" si="8"/>
        <v>3</v>
      </c>
      <c r="X38" s="54">
        <f t="shared" si="9"/>
        <v>10</v>
      </c>
      <c r="Y38" s="103">
        <f t="shared" si="19"/>
        <v>30</v>
      </c>
      <c r="Z38" s="54" t="str">
        <f t="shared" si="14"/>
        <v>Alta</v>
      </c>
      <c r="AA38" s="170"/>
      <c r="AB38" s="170"/>
      <c r="AC38" s="170"/>
      <c r="AD38" s="155" t="s">
        <v>296</v>
      </c>
      <c r="AE38" s="184">
        <v>42461</v>
      </c>
      <c r="AF38" s="184">
        <v>42736</v>
      </c>
      <c r="AG38" s="181" t="s">
        <v>297</v>
      </c>
      <c r="AH38" s="299" t="s">
        <v>298</v>
      </c>
      <c r="AI38" s="161" t="s">
        <v>174</v>
      </c>
      <c r="AJ38" s="165" t="s">
        <v>301</v>
      </c>
      <c r="AK38" s="162" t="s">
        <v>193</v>
      </c>
      <c r="AL38" s="256"/>
      <c r="AM38" s="324" t="s">
        <v>537</v>
      </c>
      <c r="AN38" s="324" t="s">
        <v>585</v>
      </c>
      <c r="AO38" s="318" t="s">
        <v>298</v>
      </c>
      <c r="AP38" s="336" t="s">
        <v>586</v>
      </c>
      <c r="AQ38" s="347"/>
      <c r="AS38" s="343"/>
    </row>
    <row r="39" spans="1:45" s="33" customFormat="1" ht="136.5" hidden="1" customHeight="1" x14ac:dyDescent="0.25">
      <c r="A39" s="528" t="s">
        <v>146</v>
      </c>
      <c r="B39" s="522" t="s">
        <v>160</v>
      </c>
      <c r="C39" s="149">
        <f t="shared" si="10"/>
        <v>60</v>
      </c>
      <c r="D39" s="145" t="s">
        <v>463</v>
      </c>
      <c r="E39" s="194" t="s">
        <v>464</v>
      </c>
      <c r="F39" s="144" t="s">
        <v>465</v>
      </c>
      <c r="G39" s="168"/>
      <c r="H39" s="157">
        <v>3</v>
      </c>
      <c r="I39" s="157">
        <v>20</v>
      </c>
      <c r="J39" s="54" t="str">
        <f t="shared" si="0"/>
        <v>Extrema</v>
      </c>
      <c r="K39" s="422" t="s">
        <v>466</v>
      </c>
      <c r="L39" s="423"/>
      <c r="M39" s="155" t="s">
        <v>48</v>
      </c>
      <c r="N39" s="155">
        <v>0</v>
      </c>
      <c r="O39" s="155">
        <v>10</v>
      </c>
      <c r="P39" s="155">
        <v>15</v>
      </c>
      <c r="Q39" s="155">
        <v>0</v>
      </c>
      <c r="R39" s="155">
        <v>20</v>
      </c>
      <c r="S39" s="165">
        <f t="shared" si="11"/>
        <v>45</v>
      </c>
      <c r="T39" s="155">
        <f t="shared" si="2"/>
        <v>0</v>
      </c>
      <c r="U39" s="155">
        <f t="shared" si="3"/>
        <v>0</v>
      </c>
      <c r="V39" s="174" t="b">
        <f t="shared" si="18"/>
        <v>0</v>
      </c>
      <c r="W39" s="54">
        <f t="shared" si="8"/>
        <v>3</v>
      </c>
      <c r="X39" s="54">
        <f t="shared" si="9"/>
        <v>20</v>
      </c>
      <c r="Y39" s="103">
        <f t="shared" si="19"/>
        <v>60</v>
      </c>
      <c r="Z39" s="54" t="str">
        <f t="shared" si="14"/>
        <v>Extrema</v>
      </c>
      <c r="AA39" s="170"/>
      <c r="AB39" s="170"/>
      <c r="AC39" s="170"/>
      <c r="AD39" s="155" t="s">
        <v>305</v>
      </c>
      <c r="AE39" s="178">
        <v>42461</v>
      </c>
      <c r="AF39" s="178">
        <v>42735</v>
      </c>
      <c r="AG39" s="179" t="s">
        <v>306</v>
      </c>
      <c r="AH39" s="295" t="s">
        <v>307</v>
      </c>
      <c r="AI39" s="185" t="s">
        <v>174</v>
      </c>
      <c r="AJ39" s="165" t="s">
        <v>309</v>
      </c>
      <c r="AK39" s="162" t="s">
        <v>193</v>
      </c>
      <c r="AL39" s="249" t="s">
        <v>467</v>
      </c>
      <c r="AM39" s="331" t="s">
        <v>558</v>
      </c>
      <c r="AN39" s="331" t="s">
        <v>559</v>
      </c>
      <c r="AO39" s="318" t="s">
        <v>371</v>
      </c>
      <c r="AP39" s="336" t="s">
        <v>611</v>
      </c>
      <c r="AQ39" s="347"/>
    </row>
    <row r="40" spans="1:45" s="33" customFormat="1" ht="137.25" hidden="1" customHeight="1" thickBot="1" x14ac:dyDescent="0.25">
      <c r="A40" s="529"/>
      <c r="B40" s="522"/>
      <c r="C40" s="149">
        <f t="shared" si="10"/>
        <v>10</v>
      </c>
      <c r="D40" s="138" t="s">
        <v>303</v>
      </c>
      <c r="E40" s="138" t="s">
        <v>468</v>
      </c>
      <c r="F40" s="138" t="s">
        <v>304</v>
      </c>
      <c r="G40" s="168"/>
      <c r="H40" s="157">
        <v>2</v>
      </c>
      <c r="I40" s="157">
        <v>5</v>
      </c>
      <c r="J40" s="54" t="str">
        <f t="shared" si="0"/>
        <v>Baja</v>
      </c>
      <c r="K40" s="422" t="s">
        <v>469</v>
      </c>
      <c r="L40" s="423"/>
      <c r="M40" s="155" t="s">
        <v>48</v>
      </c>
      <c r="N40" s="155">
        <v>20</v>
      </c>
      <c r="O40" s="155">
        <v>10</v>
      </c>
      <c r="P40" s="155">
        <v>15</v>
      </c>
      <c r="Q40" s="155">
        <v>30</v>
      </c>
      <c r="R40" s="155">
        <v>20</v>
      </c>
      <c r="S40" s="165">
        <f t="shared" si="11"/>
        <v>95</v>
      </c>
      <c r="T40" s="155">
        <f t="shared" si="2"/>
        <v>2</v>
      </c>
      <c r="U40" s="155">
        <f t="shared" si="3"/>
        <v>0</v>
      </c>
      <c r="V40" s="174" t="b">
        <f t="shared" si="18"/>
        <v>0</v>
      </c>
      <c r="W40" s="54">
        <f t="shared" si="8"/>
        <v>1</v>
      </c>
      <c r="X40" s="54">
        <f t="shared" si="9"/>
        <v>5</v>
      </c>
      <c r="Y40" s="103">
        <f t="shared" si="19"/>
        <v>5</v>
      </c>
      <c r="Z40" s="54" t="str">
        <f t="shared" si="14"/>
        <v>Baja</v>
      </c>
      <c r="AA40" s="170"/>
      <c r="AB40" s="170"/>
      <c r="AC40" s="170"/>
      <c r="AD40" s="150" t="s">
        <v>308</v>
      </c>
      <c r="AE40" s="178">
        <v>42461</v>
      </c>
      <c r="AF40" s="178">
        <v>42735</v>
      </c>
      <c r="AG40" s="175" t="s">
        <v>470</v>
      </c>
      <c r="AH40" s="295" t="s">
        <v>307</v>
      </c>
      <c r="AI40" s="161" t="s">
        <v>174</v>
      </c>
      <c r="AJ40" s="165" t="s">
        <v>310</v>
      </c>
      <c r="AK40" s="162" t="s">
        <v>193</v>
      </c>
      <c r="AL40" s="250" t="s">
        <v>503</v>
      </c>
      <c r="AM40" s="332" t="s">
        <v>560</v>
      </c>
      <c r="AN40" s="332" t="s">
        <v>610</v>
      </c>
      <c r="AO40" s="318" t="s">
        <v>371</v>
      </c>
      <c r="AP40" s="336" t="s">
        <v>609</v>
      </c>
      <c r="AQ40" s="347"/>
    </row>
    <row r="41" spans="1:45" s="33" customFormat="1" ht="172.5" hidden="1" customHeight="1" x14ac:dyDescent="0.25">
      <c r="A41" s="526" t="s">
        <v>147</v>
      </c>
      <c r="B41" s="522" t="s">
        <v>161</v>
      </c>
      <c r="C41" s="149">
        <f t="shared" si="10"/>
        <v>30</v>
      </c>
      <c r="D41" s="138" t="s">
        <v>471</v>
      </c>
      <c r="E41" s="138" t="s">
        <v>162</v>
      </c>
      <c r="F41" s="138" t="s">
        <v>163</v>
      </c>
      <c r="G41" s="168"/>
      <c r="H41" s="157">
        <v>3</v>
      </c>
      <c r="I41" s="157">
        <v>10</v>
      </c>
      <c r="J41" s="54" t="str">
        <f t="shared" si="0"/>
        <v>Alta</v>
      </c>
      <c r="K41" s="420" t="s">
        <v>472</v>
      </c>
      <c r="L41" s="421"/>
      <c r="M41" s="155" t="s">
        <v>49</v>
      </c>
      <c r="N41" s="155">
        <v>0</v>
      </c>
      <c r="O41" s="155">
        <v>10</v>
      </c>
      <c r="P41" s="155">
        <v>0</v>
      </c>
      <c r="Q41" s="155">
        <v>0</v>
      </c>
      <c r="R41" s="155">
        <v>20</v>
      </c>
      <c r="S41" s="165">
        <f t="shared" ref="S41:S42" si="54">SUM(N41:R41)</f>
        <v>30</v>
      </c>
      <c r="T41" s="155">
        <f t="shared" si="2"/>
        <v>0</v>
      </c>
      <c r="U41" s="155">
        <f t="shared" si="3"/>
        <v>0</v>
      </c>
      <c r="V41" s="174" t="b">
        <f t="shared" si="18"/>
        <v>0</v>
      </c>
      <c r="W41" s="54">
        <f t="shared" si="8"/>
        <v>3</v>
      </c>
      <c r="X41" s="54">
        <f t="shared" si="9"/>
        <v>10</v>
      </c>
      <c r="Y41" s="103">
        <f t="shared" si="19"/>
        <v>30</v>
      </c>
      <c r="Z41" s="54" t="str">
        <f t="shared" si="14"/>
        <v>Alta</v>
      </c>
      <c r="AA41" s="170"/>
      <c r="AB41" s="170"/>
      <c r="AC41" s="170"/>
      <c r="AD41" s="182" t="s">
        <v>473</v>
      </c>
      <c r="AE41" s="159">
        <v>42461</v>
      </c>
      <c r="AF41" s="159">
        <v>42735</v>
      </c>
      <c r="AG41" s="158" t="s">
        <v>170</v>
      </c>
      <c r="AH41" s="292" t="s">
        <v>173</v>
      </c>
      <c r="AI41" s="161" t="s">
        <v>174</v>
      </c>
      <c r="AJ41" s="161" t="s">
        <v>171</v>
      </c>
      <c r="AK41" s="162" t="s">
        <v>193</v>
      </c>
      <c r="AL41" s="247" t="s">
        <v>474</v>
      </c>
      <c r="AM41" s="319" t="s">
        <v>561</v>
      </c>
      <c r="AN41" s="319" t="s">
        <v>583</v>
      </c>
      <c r="AO41" s="318" t="s">
        <v>173</v>
      </c>
      <c r="AP41" s="336" t="s">
        <v>584</v>
      </c>
      <c r="AQ41" s="347"/>
      <c r="AS41" s="343"/>
    </row>
    <row r="42" spans="1:45" s="33" customFormat="1" ht="57.75" hidden="1" customHeight="1" thickBot="1" x14ac:dyDescent="0.3">
      <c r="A42" s="527"/>
      <c r="B42" s="522"/>
      <c r="C42" s="149">
        <f t="shared" si="10"/>
        <v>30</v>
      </c>
      <c r="D42" s="138" t="s">
        <v>164</v>
      </c>
      <c r="E42" s="138" t="s">
        <v>165</v>
      </c>
      <c r="F42" s="138" t="s">
        <v>166</v>
      </c>
      <c r="G42" s="168"/>
      <c r="H42" s="157">
        <v>3</v>
      </c>
      <c r="I42" s="157">
        <v>10</v>
      </c>
      <c r="J42" s="54" t="str">
        <f t="shared" si="0"/>
        <v>Alta</v>
      </c>
      <c r="K42" s="420" t="s">
        <v>168</v>
      </c>
      <c r="L42" s="421"/>
      <c r="M42" s="155" t="s">
        <v>48</v>
      </c>
      <c r="N42" s="155">
        <v>20</v>
      </c>
      <c r="O42" s="155">
        <v>10</v>
      </c>
      <c r="P42" s="155">
        <v>15</v>
      </c>
      <c r="Q42" s="155">
        <v>30</v>
      </c>
      <c r="R42" s="155">
        <v>20</v>
      </c>
      <c r="S42" s="165">
        <f t="shared" si="54"/>
        <v>95</v>
      </c>
      <c r="T42" s="155">
        <f t="shared" si="2"/>
        <v>2</v>
      </c>
      <c r="U42" s="155">
        <f t="shared" si="3"/>
        <v>0</v>
      </c>
      <c r="V42" s="174" t="b">
        <f t="shared" si="18"/>
        <v>0</v>
      </c>
      <c r="W42" s="54">
        <f t="shared" si="8"/>
        <v>1</v>
      </c>
      <c r="X42" s="54">
        <f t="shared" si="9"/>
        <v>10</v>
      </c>
      <c r="Y42" s="103">
        <f t="shared" si="19"/>
        <v>10</v>
      </c>
      <c r="Z42" s="54" t="str">
        <f t="shared" si="14"/>
        <v>Baja</v>
      </c>
      <c r="AA42" s="170"/>
      <c r="AB42" s="170"/>
      <c r="AC42" s="170"/>
      <c r="AD42" s="158" t="s">
        <v>169</v>
      </c>
      <c r="AE42" s="159">
        <v>42461</v>
      </c>
      <c r="AF42" s="159">
        <v>42735</v>
      </c>
      <c r="AG42" s="158" t="s">
        <v>168</v>
      </c>
      <c r="AH42" s="292" t="s">
        <v>475</v>
      </c>
      <c r="AI42" s="161" t="s">
        <v>174</v>
      </c>
      <c r="AJ42" s="161" t="s">
        <v>172</v>
      </c>
      <c r="AK42" s="162" t="s">
        <v>193</v>
      </c>
      <c r="AL42" s="247" t="s">
        <v>379</v>
      </c>
      <c r="AM42" s="319" t="s">
        <v>562</v>
      </c>
      <c r="AN42" s="319" t="s">
        <v>563</v>
      </c>
      <c r="AO42" s="318" t="s">
        <v>475</v>
      </c>
      <c r="AP42" s="336" t="s">
        <v>578</v>
      </c>
      <c r="AQ42" s="347"/>
    </row>
    <row r="43" spans="1:45" s="33" customFormat="1" ht="185.25" hidden="1" customHeight="1" x14ac:dyDescent="0.25">
      <c r="A43" s="523" t="s">
        <v>148</v>
      </c>
      <c r="B43" s="522" t="s">
        <v>185</v>
      </c>
      <c r="C43" s="149">
        <f t="shared" si="10"/>
        <v>10</v>
      </c>
      <c r="D43" s="147" t="s">
        <v>179</v>
      </c>
      <c r="E43" s="138" t="s">
        <v>180</v>
      </c>
      <c r="F43" s="138" t="s">
        <v>181</v>
      </c>
      <c r="G43" s="168"/>
      <c r="H43" s="157">
        <v>1</v>
      </c>
      <c r="I43" s="157">
        <v>10</v>
      </c>
      <c r="J43" s="54" t="str">
        <f t="shared" si="0"/>
        <v>Baja</v>
      </c>
      <c r="K43" s="476" t="s">
        <v>186</v>
      </c>
      <c r="L43" s="477"/>
      <c r="M43" s="155" t="s">
        <v>48</v>
      </c>
      <c r="N43" s="155">
        <v>20</v>
      </c>
      <c r="O43" s="155">
        <v>15</v>
      </c>
      <c r="P43" s="155">
        <v>15</v>
      </c>
      <c r="Q43" s="155">
        <v>30</v>
      </c>
      <c r="R43" s="155">
        <v>20</v>
      </c>
      <c r="S43" s="165">
        <f t="shared" ref="S43:S48" si="55">SUM(N43:R43)</f>
        <v>100</v>
      </c>
      <c r="T43" s="155">
        <f t="shared" si="2"/>
        <v>2</v>
      </c>
      <c r="U43" s="155">
        <f t="shared" si="3"/>
        <v>0</v>
      </c>
      <c r="V43" s="174" t="b">
        <f t="shared" si="18"/>
        <v>0</v>
      </c>
      <c r="W43" s="54">
        <f t="shared" si="8"/>
        <v>1</v>
      </c>
      <c r="X43" s="54">
        <f t="shared" si="9"/>
        <v>10</v>
      </c>
      <c r="Y43" s="103">
        <f t="shared" si="19"/>
        <v>10</v>
      </c>
      <c r="Z43" s="54" t="str">
        <f t="shared" si="14"/>
        <v>Baja</v>
      </c>
      <c r="AA43" s="170"/>
      <c r="AB43" s="170"/>
      <c r="AC43" s="170"/>
      <c r="AD43" s="182" t="s">
        <v>476</v>
      </c>
      <c r="AE43" s="159">
        <v>42461</v>
      </c>
      <c r="AF43" s="159">
        <v>42735</v>
      </c>
      <c r="AG43" s="158" t="s">
        <v>188</v>
      </c>
      <c r="AH43" s="292" t="s">
        <v>369</v>
      </c>
      <c r="AI43" s="161" t="s">
        <v>477</v>
      </c>
      <c r="AJ43" s="161" t="s">
        <v>189</v>
      </c>
      <c r="AK43" s="162" t="s">
        <v>193</v>
      </c>
      <c r="AL43" s="246" t="s">
        <v>529</v>
      </c>
      <c r="AM43" s="333" t="s">
        <v>548</v>
      </c>
      <c r="AN43" s="333" t="s">
        <v>547</v>
      </c>
      <c r="AO43" s="318" t="s">
        <v>369</v>
      </c>
      <c r="AP43" s="336" t="s">
        <v>612</v>
      </c>
      <c r="AQ43" s="347"/>
    </row>
    <row r="44" spans="1:45" s="33" customFormat="1" ht="255" hidden="1" customHeight="1" x14ac:dyDescent="0.25">
      <c r="A44" s="524"/>
      <c r="B44" s="522"/>
      <c r="C44" s="149">
        <f t="shared" si="10"/>
        <v>10</v>
      </c>
      <c r="D44" s="138" t="s">
        <v>182</v>
      </c>
      <c r="E44" s="138" t="s">
        <v>183</v>
      </c>
      <c r="F44" s="141" t="s">
        <v>184</v>
      </c>
      <c r="G44" s="168"/>
      <c r="H44" s="157">
        <v>1</v>
      </c>
      <c r="I44" s="157">
        <v>10</v>
      </c>
      <c r="J44" s="54" t="str">
        <f t="shared" si="0"/>
        <v>Baja</v>
      </c>
      <c r="K44" s="420" t="s">
        <v>187</v>
      </c>
      <c r="L44" s="421"/>
      <c r="M44" s="155" t="s">
        <v>48</v>
      </c>
      <c r="N44" s="155">
        <v>20</v>
      </c>
      <c r="O44" s="155">
        <v>10</v>
      </c>
      <c r="P44" s="155">
        <v>15</v>
      </c>
      <c r="Q44" s="155">
        <v>30</v>
      </c>
      <c r="R44" s="155">
        <v>20</v>
      </c>
      <c r="S44" s="103">
        <f t="shared" si="55"/>
        <v>95</v>
      </c>
      <c r="T44" s="37">
        <f t="shared" si="2"/>
        <v>2</v>
      </c>
      <c r="U44" s="37">
        <f t="shared" si="3"/>
        <v>0</v>
      </c>
      <c r="V44" s="174" t="b">
        <f t="shared" si="18"/>
        <v>0</v>
      </c>
      <c r="W44" s="54">
        <f t="shared" si="8"/>
        <v>1</v>
      </c>
      <c r="X44" s="54">
        <f t="shared" si="9"/>
        <v>10</v>
      </c>
      <c r="Y44" s="103">
        <f t="shared" si="19"/>
        <v>10</v>
      </c>
      <c r="Z44" s="54" t="str">
        <f t="shared" si="14"/>
        <v>Baja</v>
      </c>
      <c r="AA44" s="170"/>
      <c r="AB44" s="170"/>
      <c r="AC44" s="170"/>
      <c r="AD44" s="182" t="s">
        <v>190</v>
      </c>
      <c r="AE44" s="159">
        <v>42461</v>
      </c>
      <c r="AF44" s="159">
        <v>42735</v>
      </c>
      <c r="AG44" s="158" t="s">
        <v>191</v>
      </c>
      <c r="AH44" s="292" t="s">
        <v>369</v>
      </c>
      <c r="AI44" s="161" t="s">
        <v>477</v>
      </c>
      <c r="AJ44" s="161" t="s">
        <v>192</v>
      </c>
      <c r="AK44" s="162" t="s">
        <v>193</v>
      </c>
      <c r="AL44" s="246" t="s">
        <v>530</v>
      </c>
      <c r="AM44" s="333" t="s">
        <v>549</v>
      </c>
      <c r="AN44" s="333" t="s">
        <v>550</v>
      </c>
      <c r="AO44" s="318" t="s">
        <v>369</v>
      </c>
      <c r="AP44" s="336" t="s">
        <v>573</v>
      </c>
      <c r="AQ44" s="347"/>
    </row>
    <row r="45" spans="1:45" s="33" customFormat="1" ht="205.5" hidden="1" customHeight="1" thickBot="1" x14ac:dyDescent="0.3">
      <c r="A45" s="186" t="s">
        <v>149</v>
      </c>
      <c r="B45" s="229" t="s">
        <v>219</v>
      </c>
      <c r="C45" s="149">
        <f t="shared" si="10"/>
        <v>10</v>
      </c>
      <c r="D45" s="138" t="s">
        <v>478</v>
      </c>
      <c r="E45" s="138" t="s">
        <v>220</v>
      </c>
      <c r="F45" s="138" t="s">
        <v>221</v>
      </c>
      <c r="G45" s="168"/>
      <c r="H45" s="157">
        <v>2</v>
      </c>
      <c r="I45" s="157">
        <v>5</v>
      </c>
      <c r="J45" s="54" t="str">
        <f t="shared" si="0"/>
        <v>Baja</v>
      </c>
      <c r="K45" s="420" t="s">
        <v>479</v>
      </c>
      <c r="L45" s="421"/>
      <c r="M45" s="155" t="s">
        <v>48</v>
      </c>
      <c r="N45" s="155">
        <v>20</v>
      </c>
      <c r="O45" s="155">
        <v>10</v>
      </c>
      <c r="P45" s="155">
        <v>15</v>
      </c>
      <c r="Q45" s="155">
        <v>30</v>
      </c>
      <c r="R45" s="155">
        <v>20</v>
      </c>
      <c r="S45" s="103">
        <f t="shared" si="55"/>
        <v>95</v>
      </c>
      <c r="T45" s="37">
        <f t="shared" si="2"/>
        <v>2</v>
      </c>
      <c r="U45" s="37">
        <f t="shared" si="3"/>
        <v>0</v>
      </c>
      <c r="V45" s="174" t="b">
        <f t="shared" si="18"/>
        <v>0</v>
      </c>
      <c r="W45" s="54">
        <f t="shared" si="8"/>
        <v>1</v>
      </c>
      <c r="X45" s="54">
        <f t="shared" si="9"/>
        <v>5</v>
      </c>
      <c r="Y45" s="103">
        <f t="shared" si="19"/>
        <v>5</v>
      </c>
      <c r="Z45" s="54" t="str">
        <f t="shared" si="14"/>
        <v>Baja</v>
      </c>
      <c r="AA45" s="170"/>
      <c r="AB45" s="170"/>
      <c r="AC45" s="170"/>
      <c r="AD45" s="158" t="s">
        <v>222</v>
      </c>
      <c r="AE45" s="159">
        <v>42461</v>
      </c>
      <c r="AF45" s="159">
        <v>42735</v>
      </c>
      <c r="AG45" s="158" t="s">
        <v>480</v>
      </c>
      <c r="AH45" s="292" t="s">
        <v>223</v>
      </c>
      <c r="AI45" s="161" t="s">
        <v>174</v>
      </c>
      <c r="AJ45" s="161" t="s">
        <v>224</v>
      </c>
      <c r="AK45" s="162" t="s">
        <v>193</v>
      </c>
      <c r="AL45" s="246" t="s">
        <v>531</v>
      </c>
      <c r="AM45" s="331" t="s">
        <v>500</v>
      </c>
      <c r="AN45" s="331" t="s">
        <v>551</v>
      </c>
      <c r="AO45" s="318" t="s">
        <v>372</v>
      </c>
      <c r="AP45" s="336" t="s">
        <v>574</v>
      </c>
      <c r="AQ45" s="347"/>
    </row>
    <row r="46" spans="1:45" ht="288.75" hidden="1" customHeight="1" thickBot="1" x14ac:dyDescent="0.25">
      <c r="A46" s="235" t="s">
        <v>150</v>
      </c>
      <c r="B46" s="230" t="s">
        <v>202</v>
      </c>
      <c r="C46" s="149">
        <f t="shared" si="10"/>
        <v>60</v>
      </c>
      <c r="D46" s="138" t="s">
        <v>481</v>
      </c>
      <c r="E46" s="138" t="s">
        <v>203</v>
      </c>
      <c r="F46" s="138" t="s">
        <v>204</v>
      </c>
      <c r="G46" s="187"/>
      <c r="H46" s="157">
        <v>3</v>
      </c>
      <c r="I46" s="157">
        <v>20</v>
      </c>
      <c r="J46" s="54" t="str">
        <f t="shared" si="0"/>
        <v>Extrema</v>
      </c>
      <c r="K46" s="422" t="s">
        <v>482</v>
      </c>
      <c r="L46" s="423"/>
      <c r="M46" s="155" t="s">
        <v>48</v>
      </c>
      <c r="N46" s="155">
        <v>20</v>
      </c>
      <c r="O46" s="155">
        <v>10</v>
      </c>
      <c r="P46" s="155">
        <v>15</v>
      </c>
      <c r="Q46" s="155">
        <v>30</v>
      </c>
      <c r="R46" s="155">
        <v>20</v>
      </c>
      <c r="S46" s="103">
        <f t="shared" si="55"/>
        <v>95</v>
      </c>
      <c r="T46" s="37">
        <f t="shared" si="2"/>
        <v>2</v>
      </c>
      <c r="U46" s="37">
        <f t="shared" si="3"/>
        <v>0</v>
      </c>
      <c r="V46" s="174" t="b">
        <f t="shared" si="18"/>
        <v>0</v>
      </c>
      <c r="W46" s="54">
        <f t="shared" si="8"/>
        <v>1</v>
      </c>
      <c r="X46" s="54">
        <f t="shared" si="9"/>
        <v>20</v>
      </c>
      <c r="Y46" s="103">
        <f t="shared" si="19"/>
        <v>20</v>
      </c>
      <c r="Z46" s="54" t="str">
        <f t="shared" si="14"/>
        <v>Moderada</v>
      </c>
      <c r="AA46" s="462"/>
      <c r="AB46" s="462"/>
      <c r="AC46" s="462"/>
      <c r="AD46" s="158" t="s">
        <v>483</v>
      </c>
      <c r="AE46" s="159">
        <v>42461</v>
      </c>
      <c r="AF46" s="159">
        <v>42735</v>
      </c>
      <c r="AG46" s="158" t="s">
        <v>205</v>
      </c>
      <c r="AH46" s="292" t="s">
        <v>206</v>
      </c>
      <c r="AI46" s="103" t="s">
        <v>81</v>
      </c>
      <c r="AJ46" s="161" t="s">
        <v>207</v>
      </c>
      <c r="AK46" s="162" t="s">
        <v>193</v>
      </c>
      <c r="AL46" s="247" t="s">
        <v>382</v>
      </c>
      <c r="AM46" s="321" t="s">
        <v>502</v>
      </c>
      <c r="AN46" s="321" t="s">
        <v>565</v>
      </c>
      <c r="AO46" s="334" t="s">
        <v>206</v>
      </c>
      <c r="AP46" s="336" t="s">
        <v>575</v>
      </c>
      <c r="AS46" s="31"/>
    </row>
    <row r="47" spans="1:45" ht="264" hidden="1" customHeight="1" thickBot="1" x14ac:dyDescent="0.25">
      <c r="A47" s="227" t="s">
        <v>152</v>
      </c>
      <c r="B47" s="230" t="s">
        <v>225</v>
      </c>
      <c r="C47" s="149">
        <f t="shared" si="10"/>
        <v>10</v>
      </c>
      <c r="D47" s="138" t="s">
        <v>226</v>
      </c>
      <c r="E47" s="138" t="s">
        <v>227</v>
      </c>
      <c r="F47" s="138" t="s">
        <v>228</v>
      </c>
      <c r="G47" s="188"/>
      <c r="H47" s="157">
        <v>1</v>
      </c>
      <c r="I47" s="157">
        <v>10</v>
      </c>
      <c r="J47" s="54" t="str">
        <f t="shared" si="0"/>
        <v>Baja</v>
      </c>
      <c r="K47" s="422" t="s">
        <v>484</v>
      </c>
      <c r="L47" s="423"/>
      <c r="M47" s="155" t="s">
        <v>48</v>
      </c>
      <c r="N47" s="155">
        <v>20</v>
      </c>
      <c r="O47" s="155">
        <v>15</v>
      </c>
      <c r="P47" s="155">
        <v>15</v>
      </c>
      <c r="Q47" s="155">
        <v>30</v>
      </c>
      <c r="R47" s="155">
        <v>20</v>
      </c>
      <c r="S47" s="103">
        <f t="shared" si="55"/>
        <v>100</v>
      </c>
      <c r="T47" s="37">
        <f t="shared" si="2"/>
        <v>2</v>
      </c>
      <c r="U47" s="37">
        <f t="shared" si="3"/>
        <v>0</v>
      </c>
      <c r="V47" s="174" t="b">
        <f t="shared" si="18"/>
        <v>0</v>
      </c>
      <c r="W47" s="54">
        <f t="shared" si="8"/>
        <v>1</v>
      </c>
      <c r="X47" s="54">
        <f t="shared" si="9"/>
        <v>10</v>
      </c>
      <c r="Y47" s="103">
        <f t="shared" si="19"/>
        <v>10</v>
      </c>
      <c r="Z47" s="54" t="str">
        <f t="shared" si="14"/>
        <v>Baja</v>
      </c>
      <c r="AA47" s="189"/>
      <c r="AB47" s="189"/>
      <c r="AC47" s="189"/>
      <c r="AD47" s="158" t="s">
        <v>229</v>
      </c>
      <c r="AE47" s="159">
        <v>42461</v>
      </c>
      <c r="AF47" s="159">
        <v>42735</v>
      </c>
      <c r="AG47" s="158" t="s">
        <v>485</v>
      </c>
      <c r="AH47" s="292" t="s">
        <v>223</v>
      </c>
      <c r="AI47" s="161" t="s">
        <v>174</v>
      </c>
      <c r="AJ47" s="161" t="s">
        <v>486</v>
      </c>
      <c r="AK47" s="162" t="s">
        <v>193</v>
      </c>
      <c r="AL47" s="248" t="s">
        <v>498</v>
      </c>
      <c r="AM47" s="335" t="s">
        <v>501</v>
      </c>
      <c r="AN47" s="332" t="s">
        <v>539</v>
      </c>
      <c r="AO47" s="318" t="s">
        <v>372</v>
      </c>
      <c r="AP47" s="338" t="s">
        <v>576</v>
      </c>
      <c r="AS47" s="31"/>
    </row>
    <row r="48" spans="1:45" ht="116.25" hidden="1" customHeight="1" thickBot="1" x14ac:dyDescent="0.25">
      <c r="A48" s="238" t="s">
        <v>151</v>
      </c>
      <c r="B48" s="239" t="s">
        <v>353</v>
      </c>
      <c r="C48" s="190">
        <f t="shared" si="10"/>
        <v>30</v>
      </c>
      <c r="D48" s="234" t="s">
        <v>356</v>
      </c>
      <c r="E48" s="233" t="s">
        <v>354</v>
      </c>
      <c r="F48" s="232" t="s">
        <v>355</v>
      </c>
      <c r="G48" s="188"/>
      <c r="H48" s="157">
        <v>3</v>
      </c>
      <c r="I48" s="157">
        <v>10</v>
      </c>
      <c r="J48" s="54" t="str">
        <f t="shared" ref="J48" si="56">VLOOKUP(C48,$T$69:$W$98,2,FALSE)</f>
        <v>Alta</v>
      </c>
      <c r="K48" s="465" t="s">
        <v>357</v>
      </c>
      <c r="L48" s="467"/>
      <c r="M48" s="155" t="s">
        <v>48</v>
      </c>
      <c r="N48" s="155">
        <v>20</v>
      </c>
      <c r="O48" s="155">
        <v>10</v>
      </c>
      <c r="P48" s="155">
        <v>15</v>
      </c>
      <c r="Q48" s="155">
        <v>30</v>
      </c>
      <c r="R48" s="155">
        <v>0</v>
      </c>
      <c r="S48" s="103">
        <f t="shared" si="55"/>
        <v>75</v>
      </c>
      <c r="T48" s="37">
        <f t="shared" ref="T48" si="57">IF(M48="Preventivo",VLOOKUP(S48,$AC$93:$AD$113,2),0)</f>
        <v>1</v>
      </c>
      <c r="U48" s="37">
        <f t="shared" ref="U48" si="58">IF(M48="Correctivo",VLOOKUP(S48,$AC$93:$AE$113,3),0)</f>
        <v>0</v>
      </c>
      <c r="V48" s="174" t="b">
        <f t="shared" si="18"/>
        <v>0</v>
      </c>
      <c r="W48" s="54">
        <f t="shared" si="8"/>
        <v>2</v>
      </c>
      <c r="X48" s="54">
        <f t="shared" si="9"/>
        <v>10</v>
      </c>
      <c r="Y48" s="103">
        <f t="shared" si="19"/>
        <v>20</v>
      </c>
      <c r="Z48" s="54" t="str">
        <f t="shared" ref="Z48" si="59">VLOOKUP(Y48,$T$69:$U$104,2,FALSE)</f>
        <v>Moderada</v>
      </c>
      <c r="AA48" s="189"/>
      <c r="AB48" s="189"/>
      <c r="AC48" s="189"/>
      <c r="AD48" s="158" t="s">
        <v>358</v>
      </c>
      <c r="AE48" s="159">
        <v>42461</v>
      </c>
      <c r="AF48" s="159">
        <v>42735</v>
      </c>
      <c r="AG48" s="171" t="s">
        <v>361</v>
      </c>
      <c r="AH48" s="293" t="s">
        <v>359</v>
      </c>
      <c r="AI48" s="161" t="s">
        <v>79</v>
      </c>
      <c r="AJ48" s="161" t="s">
        <v>360</v>
      </c>
      <c r="AK48" s="162" t="s">
        <v>193</v>
      </c>
      <c r="AL48" s="265" t="s">
        <v>499</v>
      </c>
      <c r="AM48" s="324" t="s">
        <v>532</v>
      </c>
      <c r="AN48" s="324" t="s">
        <v>552</v>
      </c>
      <c r="AO48" s="293" t="s">
        <v>359</v>
      </c>
      <c r="AP48" s="336" t="s">
        <v>577</v>
      </c>
      <c r="AS48" s="31"/>
    </row>
    <row r="49" spans="1:42" ht="48.75" customHeight="1" x14ac:dyDescent="0.2">
      <c r="A49" s="134"/>
      <c r="B49" s="112"/>
      <c r="C49" s="109"/>
      <c r="D49" s="109"/>
      <c r="E49" s="237"/>
      <c r="F49" s="109"/>
      <c r="G49" s="109"/>
      <c r="H49" s="109"/>
      <c r="I49" s="109"/>
      <c r="J49" s="109"/>
      <c r="K49" s="109"/>
      <c r="L49" s="109"/>
      <c r="M49" s="109"/>
      <c r="N49" s="109"/>
      <c r="O49" s="109"/>
      <c r="P49" s="109"/>
      <c r="Q49" s="109"/>
      <c r="R49" s="109"/>
      <c r="S49" s="109"/>
      <c r="T49" s="109"/>
      <c r="U49" s="109"/>
      <c r="V49" s="109"/>
      <c r="W49" s="46"/>
      <c r="X49" s="46"/>
      <c r="Y49" s="46"/>
      <c r="Z49" s="46"/>
      <c r="AA49" s="46"/>
      <c r="AB49" s="46"/>
      <c r="AC49" s="46"/>
      <c r="AD49" s="46"/>
      <c r="AE49" s="55"/>
      <c r="AF49" s="55"/>
      <c r="AG49" s="55"/>
      <c r="AH49" s="55"/>
      <c r="AI49" s="55"/>
      <c r="AJ49" s="55"/>
      <c r="AK49" s="55"/>
      <c r="AL49" s="55"/>
      <c r="AM49" s="55"/>
      <c r="AN49" s="55"/>
      <c r="AO49" s="301"/>
      <c r="AP49" s="34"/>
    </row>
    <row r="50" spans="1:42" x14ac:dyDescent="0.2">
      <c r="B50" s="112"/>
      <c r="C50" s="109"/>
      <c r="D50" s="109"/>
      <c r="E50" s="109"/>
      <c r="F50" s="109"/>
      <c r="G50" s="109"/>
      <c r="H50" s="109"/>
      <c r="I50" s="109"/>
      <c r="J50" s="109"/>
      <c r="K50" s="109"/>
      <c r="L50" s="109"/>
      <c r="M50" s="109"/>
      <c r="N50" s="109"/>
      <c r="O50" s="109"/>
      <c r="P50" s="109"/>
      <c r="Q50" s="109"/>
      <c r="R50" s="109"/>
      <c r="S50" s="109"/>
      <c r="T50" s="109"/>
      <c r="U50" s="109"/>
      <c r="V50" s="109"/>
      <c r="W50" s="46"/>
      <c r="X50" s="46"/>
      <c r="Y50" s="46"/>
      <c r="Z50" s="46"/>
      <c r="AA50" s="46"/>
      <c r="AB50" s="46"/>
      <c r="AC50" s="46"/>
      <c r="AD50" s="46"/>
      <c r="AE50" s="55"/>
      <c r="AF50" s="55"/>
      <c r="AG50" s="55"/>
      <c r="AH50" s="55"/>
      <c r="AI50" s="55"/>
      <c r="AJ50" s="55"/>
      <c r="AK50" s="55"/>
      <c r="AL50" s="55"/>
      <c r="AM50" s="55"/>
      <c r="AN50" s="55"/>
      <c r="AO50" s="301"/>
      <c r="AP50" s="34"/>
    </row>
    <row r="51" spans="1:42" ht="40.5" customHeight="1" x14ac:dyDescent="0.2">
      <c r="B51" s="112"/>
      <c r="C51" s="56"/>
      <c r="D51" s="56"/>
      <c r="E51" s="56"/>
      <c r="F51" s="56"/>
      <c r="G51" s="56"/>
      <c r="H51" s="56"/>
      <c r="I51" s="56"/>
      <c r="J51" s="56"/>
      <c r="K51" s="56"/>
      <c r="L51" s="56"/>
      <c r="M51" s="56"/>
      <c r="N51" s="56"/>
      <c r="O51" s="56"/>
      <c r="P51" s="56"/>
      <c r="Q51" s="56"/>
      <c r="R51" s="56"/>
      <c r="S51" s="56"/>
      <c r="T51" s="56"/>
      <c r="U51" s="56"/>
      <c r="V51" s="56"/>
      <c r="W51" s="46"/>
      <c r="X51" s="46"/>
      <c r="Y51" s="46"/>
      <c r="Z51" s="46"/>
      <c r="AA51" s="46"/>
      <c r="AB51" s="46"/>
      <c r="AC51" s="46"/>
      <c r="AD51" s="46"/>
      <c r="AE51" s="55"/>
      <c r="AF51" s="55"/>
      <c r="AG51" s="55"/>
      <c r="AH51" s="55"/>
      <c r="AI51" s="55"/>
      <c r="AJ51" s="55"/>
      <c r="AK51" s="55"/>
      <c r="AL51" s="55"/>
      <c r="AM51" s="55"/>
      <c r="AN51" s="55"/>
      <c r="AO51" s="301"/>
      <c r="AP51" s="34"/>
    </row>
    <row r="52" spans="1:42" ht="18.75" customHeight="1" x14ac:dyDescent="0.2">
      <c r="B52" s="132"/>
      <c r="C52" s="270" t="s">
        <v>14</v>
      </c>
      <c r="D52" s="269"/>
      <c r="E52" s="269"/>
      <c r="F52" s="284"/>
      <c r="G52" s="57"/>
      <c r="H52" s="57"/>
      <c r="I52" s="57"/>
      <c r="J52" s="57"/>
      <c r="K52" s="57"/>
      <c r="L52" s="486" t="s">
        <v>120</v>
      </c>
      <c r="M52" s="487"/>
      <c r="N52" s="487"/>
      <c r="O52" s="487"/>
      <c r="P52" s="487"/>
      <c r="Q52" s="487"/>
      <c r="R52" s="488"/>
      <c r="S52" s="100"/>
      <c r="T52" s="100"/>
      <c r="U52" s="100"/>
      <c r="V52" s="100"/>
      <c r="W52" s="100"/>
      <c r="X52" s="70"/>
      <c r="Y52" s="46"/>
      <c r="Z52" s="46"/>
      <c r="AA52" s="46"/>
      <c r="AB52" s="46"/>
      <c r="AC52" s="46"/>
      <c r="AD52" s="46"/>
      <c r="AE52" s="55"/>
      <c r="AF52" s="55"/>
      <c r="AG52" s="55"/>
      <c r="AH52" s="55"/>
      <c r="AI52" s="55"/>
      <c r="AJ52" s="55"/>
      <c r="AK52" s="55"/>
      <c r="AL52" s="55"/>
      <c r="AM52" s="55"/>
      <c r="AN52" s="55"/>
      <c r="AO52" s="301"/>
      <c r="AP52" s="34"/>
    </row>
    <row r="53" spans="1:42" ht="40.5" customHeight="1" x14ac:dyDescent="0.2">
      <c r="B53" s="132"/>
      <c r="C53" s="270" t="s">
        <v>15</v>
      </c>
      <c r="D53" s="284"/>
      <c r="E53" s="58" t="s">
        <v>87</v>
      </c>
      <c r="F53" s="114" t="s">
        <v>16</v>
      </c>
      <c r="G53" s="57"/>
      <c r="H53" s="57"/>
      <c r="I53" s="478"/>
      <c r="J53" s="478"/>
      <c r="K53" s="55"/>
      <c r="L53" s="479" t="s">
        <v>17</v>
      </c>
      <c r="M53" s="483" t="s">
        <v>18</v>
      </c>
      <c r="N53" s="484"/>
      <c r="O53" s="484"/>
      <c r="P53" s="484"/>
      <c r="Q53" s="484"/>
      <c r="R53" s="485"/>
      <c r="S53" s="100"/>
      <c r="T53" s="100"/>
      <c r="U53" s="100"/>
      <c r="V53" s="100"/>
      <c r="W53" s="100"/>
      <c r="X53" s="70"/>
      <c r="Y53" s="46"/>
      <c r="Z53" s="46"/>
      <c r="AA53" s="46"/>
      <c r="AB53" s="46"/>
      <c r="AC53" s="46"/>
      <c r="AD53" s="46"/>
      <c r="AE53" s="55"/>
      <c r="AF53" s="55"/>
      <c r="AG53" s="55"/>
      <c r="AH53" s="55"/>
      <c r="AI53" s="55"/>
      <c r="AJ53" s="55"/>
      <c r="AK53" s="55"/>
      <c r="AL53" s="55"/>
      <c r="AM53" s="55"/>
      <c r="AN53" s="55"/>
      <c r="AO53" s="301"/>
      <c r="AP53" s="34"/>
    </row>
    <row r="54" spans="1:42" ht="33.75" customHeight="1" x14ac:dyDescent="0.2">
      <c r="B54" s="132"/>
      <c r="C54" s="285" t="s">
        <v>97</v>
      </c>
      <c r="D54" s="286"/>
      <c r="E54" s="59" t="s">
        <v>88</v>
      </c>
      <c r="F54" s="195">
        <v>1</v>
      </c>
      <c r="G54" s="60"/>
      <c r="H54" s="60"/>
      <c r="I54" s="55"/>
      <c r="J54" s="55"/>
      <c r="K54" s="55"/>
      <c r="L54" s="480"/>
      <c r="M54" s="482" t="s">
        <v>107</v>
      </c>
      <c r="N54" s="489" t="s">
        <v>106</v>
      </c>
      <c r="O54" s="490"/>
      <c r="P54" s="491"/>
      <c r="Q54" s="449" t="s">
        <v>111</v>
      </c>
      <c r="R54" s="449"/>
      <c r="S54" s="448"/>
      <c r="T54" s="99"/>
      <c r="U54" s="99"/>
      <c r="V54" s="99"/>
      <c r="W54" s="101"/>
      <c r="X54" s="70"/>
      <c r="Y54" s="46" t="e">
        <f>CONCATENATE(#REF!,"-",C54)</f>
        <v>#REF!</v>
      </c>
      <c r="Z54" s="46"/>
      <c r="AC54" s="46"/>
      <c r="AD54" s="46"/>
      <c r="AE54" s="55"/>
      <c r="AF54" s="55"/>
      <c r="AG54" s="55"/>
      <c r="AH54" s="55"/>
      <c r="AI54" s="55"/>
      <c r="AJ54" s="55"/>
      <c r="AK54" s="55"/>
      <c r="AL54" s="55"/>
      <c r="AM54" s="55"/>
      <c r="AN54" s="55"/>
      <c r="AO54" s="301"/>
      <c r="AP54" s="34"/>
    </row>
    <row r="55" spans="1:42" ht="33" customHeight="1" x14ac:dyDescent="0.2">
      <c r="B55" s="132"/>
      <c r="C55" s="287" t="s">
        <v>19</v>
      </c>
      <c r="D55" s="288"/>
      <c r="E55" s="61" t="s">
        <v>89</v>
      </c>
      <c r="F55" s="196">
        <v>2</v>
      </c>
      <c r="G55" s="60"/>
      <c r="H55" s="60"/>
      <c r="I55" s="55"/>
      <c r="J55" s="55"/>
      <c r="K55" s="55"/>
      <c r="L55" s="481"/>
      <c r="M55" s="449"/>
      <c r="N55" s="492"/>
      <c r="O55" s="493"/>
      <c r="P55" s="494"/>
      <c r="Q55" s="450"/>
      <c r="R55" s="450"/>
      <c r="S55" s="448"/>
      <c r="T55" s="99"/>
      <c r="U55" s="99"/>
      <c r="V55" s="99"/>
      <c r="W55" s="101"/>
      <c r="X55" s="70"/>
      <c r="Y55" s="46" t="e">
        <f>CONCATENATE(#REF!,"-",C55)</f>
        <v>#REF!</v>
      </c>
      <c r="Z55" s="46"/>
      <c r="AC55" s="46"/>
      <c r="AD55" s="46"/>
      <c r="AE55" s="55"/>
      <c r="AF55" s="55"/>
      <c r="AG55" s="55"/>
      <c r="AH55" s="55"/>
      <c r="AI55" s="55"/>
      <c r="AJ55" s="55"/>
      <c r="AK55" s="55"/>
      <c r="AL55" s="55"/>
      <c r="AM55" s="55"/>
      <c r="AN55" s="55"/>
      <c r="AO55" s="301"/>
      <c r="AP55" s="34"/>
    </row>
    <row r="56" spans="1:42" ht="30.75" customHeight="1" x14ac:dyDescent="0.2">
      <c r="B56" s="132"/>
      <c r="C56" s="280" t="s">
        <v>20</v>
      </c>
      <c r="D56" s="281"/>
      <c r="E56" s="62" t="s">
        <v>90</v>
      </c>
      <c r="F56" s="195">
        <v>3</v>
      </c>
      <c r="G56" s="60"/>
      <c r="H56" s="60"/>
      <c r="I56" s="508"/>
      <c r="J56" s="508"/>
      <c r="K56" s="55"/>
      <c r="L56" s="509" t="s">
        <v>105</v>
      </c>
      <c r="M56" s="495" t="s">
        <v>108</v>
      </c>
      <c r="N56" s="510" t="s">
        <v>114</v>
      </c>
      <c r="O56" s="511"/>
      <c r="P56" s="512"/>
      <c r="Q56" s="497" t="s">
        <v>117</v>
      </c>
      <c r="R56" s="497"/>
      <c r="S56" s="448"/>
      <c r="T56" s="99"/>
      <c r="U56" s="99"/>
      <c r="V56" s="99"/>
      <c r="W56" s="448"/>
      <c r="X56" s="70"/>
      <c r="Y56" s="46" t="e">
        <f>CONCATENATE(#REF!,"-",C56)</f>
        <v>#REF!</v>
      </c>
      <c r="Z56" s="46"/>
      <c r="AC56" s="46"/>
      <c r="AD56" s="46"/>
      <c r="AE56" s="55"/>
      <c r="AF56" s="55"/>
      <c r="AG56" s="55"/>
      <c r="AH56" s="55"/>
      <c r="AI56" s="55"/>
      <c r="AJ56" s="55"/>
      <c r="AK56" s="55"/>
      <c r="AL56" s="55"/>
      <c r="AM56" s="55"/>
      <c r="AN56" s="55"/>
      <c r="AO56" s="301"/>
      <c r="AP56" s="34"/>
    </row>
    <row r="57" spans="1:42" ht="25.5" customHeight="1" x14ac:dyDescent="0.2">
      <c r="B57" s="132"/>
      <c r="C57" s="282" t="s">
        <v>21</v>
      </c>
      <c r="D57" s="283"/>
      <c r="E57" s="62" t="s">
        <v>91</v>
      </c>
      <c r="F57" s="195">
        <v>4</v>
      </c>
      <c r="G57" s="60"/>
      <c r="H57" s="60"/>
      <c r="I57" s="508"/>
      <c r="J57" s="508"/>
      <c r="K57" s="55"/>
      <c r="L57" s="509"/>
      <c r="M57" s="496"/>
      <c r="N57" s="513"/>
      <c r="O57" s="514"/>
      <c r="P57" s="515"/>
      <c r="Q57" s="497"/>
      <c r="R57" s="497"/>
      <c r="S57" s="448"/>
      <c r="T57" s="99"/>
      <c r="U57" s="99"/>
      <c r="V57" s="99"/>
      <c r="W57" s="448"/>
      <c r="X57" s="70"/>
      <c r="Y57" s="46" t="e">
        <f>CONCATENATE(#REF!,"-",C57)</f>
        <v>#REF!</v>
      </c>
      <c r="Z57" s="46"/>
      <c r="AC57" s="46"/>
      <c r="AD57" s="46"/>
      <c r="AE57" s="55"/>
      <c r="AF57" s="55"/>
      <c r="AG57" s="55"/>
      <c r="AH57" s="55"/>
      <c r="AI57" s="55"/>
      <c r="AJ57" s="55"/>
      <c r="AK57" s="55"/>
      <c r="AL57" s="55"/>
      <c r="AM57" s="55"/>
      <c r="AN57" s="55"/>
      <c r="AO57" s="301"/>
      <c r="AP57" s="34"/>
    </row>
    <row r="58" spans="1:42" ht="29.25" customHeight="1" x14ac:dyDescent="0.2">
      <c r="B58" s="132"/>
      <c r="C58" s="272" t="s">
        <v>22</v>
      </c>
      <c r="D58" s="273"/>
      <c r="E58" s="62" t="s">
        <v>92</v>
      </c>
      <c r="F58" s="195">
        <v>5</v>
      </c>
      <c r="G58" s="60"/>
      <c r="H58" s="60"/>
      <c r="I58" s="518" t="s">
        <v>62</v>
      </c>
      <c r="J58" s="518"/>
      <c r="K58" s="55"/>
      <c r="L58" s="509" t="s">
        <v>104</v>
      </c>
      <c r="M58" s="495" t="s">
        <v>109</v>
      </c>
      <c r="N58" s="510" t="s">
        <v>115</v>
      </c>
      <c r="O58" s="511"/>
      <c r="P58" s="512"/>
      <c r="Q58" s="497" t="s">
        <v>118</v>
      </c>
      <c r="R58" s="497"/>
      <c r="S58" s="448"/>
      <c r="T58" s="99"/>
      <c r="U58" s="99"/>
      <c r="V58" s="99"/>
      <c r="W58" s="448"/>
      <c r="X58" s="70"/>
      <c r="Y58" s="46" t="e">
        <f>CONCATENATE(#REF!,"-",C58)</f>
        <v>#REF!</v>
      </c>
      <c r="Z58" s="46"/>
      <c r="AC58" s="46"/>
      <c r="AD58" s="46"/>
      <c r="AE58" s="55"/>
      <c r="AF58" s="55"/>
      <c r="AG58" s="55"/>
      <c r="AH58" s="55"/>
      <c r="AI58" s="55"/>
      <c r="AJ58" s="55"/>
      <c r="AK58" s="55"/>
      <c r="AL58" s="55"/>
      <c r="AM58" s="55"/>
      <c r="AN58" s="55"/>
      <c r="AO58" s="301"/>
      <c r="AP58" s="34"/>
    </row>
    <row r="59" spans="1:42" ht="11.25" customHeight="1" x14ac:dyDescent="0.2">
      <c r="B59" s="132"/>
      <c r="C59" s="130"/>
      <c r="D59" s="45"/>
      <c r="E59" s="45"/>
      <c r="F59" s="197"/>
      <c r="G59" s="64"/>
      <c r="H59" s="63"/>
      <c r="I59" s="45"/>
      <c r="J59" s="45"/>
      <c r="K59" s="45"/>
      <c r="L59" s="509"/>
      <c r="M59" s="496"/>
      <c r="N59" s="513"/>
      <c r="O59" s="514"/>
      <c r="P59" s="515"/>
      <c r="Q59" s="497"/>
      <c r="R59" s="497"/>
      <c r="S59" s="448"/>
      <c r="T59" s="99"/>
      <c r="U59" s="99"/>
      <c r="V59" s="99"/>
      <c r="W59" s="448"/>
      <c r="X59" s="70"/>
      <c r="Y59" s="46"/>
      <c r="Z59" s="46"/>
      <c r="AC59" s="46"/>
      <c r="AD59" s="46"/>
      <c r="AE59" s="55"/>
      <c r="AF59" s="55"/>
      <c r="AG59" s="55"/>
      <c r="AH59" s="55"/>
      <c r="AI59" s="55"/>
      <c r="AJ59" s="55"/>
      <c r="AK59" s="55"/>
      <c r="AL59" s="55"/>
      <c r="AM59" s="55"/>
      <c r="AN59" s="55"/>
      <c r="AO59" s="301"/>
      <c r="AP59" s="34"/>
    </row>
    <row r="60" spans="1:42" ht="14.25" customHeight="1" x14ac:dyDescent="0.2">
      <c r="B60" s="132"/>
      <c r="C60" s="131" t="s">
        <v>23</v>
      </c>
      <c r="D60" s="487" t="s">
        <v>23</v>
      </c>
      <c r="E60" s="487"/>
      <c r="F60" s="198"/>
      <c r="G60" s="57"/>
      <c r="H60" s="57"/>
      <c r="I60" s="57"/>
      <c r="J60" s="57"/>
      <c r="K60" s="57"/>
      <c r="L60" s="509" t="s">
        <v>103</v>
      </c>
      <c r="M60" s="495" t="s">
        <v>110</v>
      </c>
      <c r="N60" s="510" t="s">
        <v>116</v>
      </c>
      <c r="O60" s="511"/>
      <c r="P60" s="512"/>
      <c r="Q60" s="497" t="s">
        <v>119</v>
      </c>
      <c r="R60" s="497"/>
      <c r="S60" s="448"/>
      <c r="T60" s="99"/>
      <c r="U60" s="99"/>
      <c r="V60" s="99"/>
      <c r="W60" s="448"/>
      <c r="X60" s="70"/>
      <c r="Y60" s="46"/>
      <c r="Z60" s="46"/>
      <c r="AC60" s="46"/>
      <c r="AD60" s="46"/>
      <c r="AE60" s="55"/>
      <c r="AF60" s="55"/>
      <c r="AG60" s="55"/>
      <c r="AH60" s="55"/>
      <c r="AI60" s="55"/>
      <c r="AJ60" s="55"/>
      <c r="AK60" s="55"/>
      <c r="AL60" s="55"/>
      <c r="AM60" s="55"/>
      <c r="AN60" s="55"/>
      <c r="AO60" s="301"/>
      <c r="AP60" s="34"/>
    </row>
    <row r="61" spans="1:42" ht="30" customHeight="1" x14ac:dyDescent="0.25">
      <c r="B61" s="132"/>
      <c r="C61" s="270" t="s">
        <v>15</v>
      </c>
      <c r="D61" s="271"/>
      <c r="E61" s="65"/>
      <c r="F61" s="199" t="s">
        <v>16</v>
      </c>
      <c r="G61" s="85"/>
      <c r="H61" s="498"/>
      <c r="I61" s="498"/>
      <c r="J61" s="498"/>
      <c r="K61" s="55"/>
      <c r="L61" s="516"/>
      <c r="M61" s="496"/>
      <c r="N61" s="513"/>
      <c r="O61" s="514"/>
      <c r="P61" s="515"/>
      <c r="Q61" s="517"/>
      <c r="R61" s="517"/>
      <c r="S61" s="448"/>
      <c r="T61" s="99"/>
      <c r="U61" s="99"/>
      <c r="V61" s="99"/>
      <c r="W61" s="448"/>
      <c r="X61" s="70"/>
      <c r="Y61" s="46"/>
      <c r="Z61" s="46"/>
      <c r="AC61" s="46"/>
      <c r="AD61" s="46"/>
      <c r="AE61" s="55"/>
      <c r="AF61" s="55"/>
      <c r="AG61" s="55"/>
      <c r="AH61" s="55"/>
      <c r="AI61" s="55"/>
      <c r="AJ61" s="55"/>
      <c r="AK61" s="55"/>
      <c r="AL61" s="55"/>
      <c r="AM61" s="55"/>
      <c r="AN61" s="55"/>
      <c r="AO61" s="301"/>
      <c r="AP61" s="34"/>
    </row>
    <row r="62" spans="1:42" ht="33.75" customHeight="1" x14ac:dyDescent="0.25">
      <c r="B62" s="132"/>
      <c r="C62" s="274" t="s">
        <v>24</v>
      </c>
      <c r="D62" s="275"/>
      <c r="E62" s="91" t="s">
        <v>98</v>
      </c>
      <c r="F62" s="200">
        <v>5</v>
      </c>
      <c r="G62" s="66"/>
      <c r="H62" s="498"/>
      <c r="I62" s="498"/>
      <c r="J62" s="498"/>
      <c r="K62" s="55"/>
      <c r="L62" s="94" t="s">
        <v>101</v>
      </c>
      <c r="M62" s="98" t="s">
        <v>112</v>
      </c>
      <c r="N62" s="502" t="s">
        <v>109</v>
      </c>
      <c r="O62" s="504"/>
      <c r="P62" s="503"/>
      <c r="Q62" s="500" t="s">
        <v>115</v>
      </c>
      <c r="R62" s="501"/>
      <c r="S62" s="77"/>
      <c r="T62" s="77"/>
      <c r="U62" s="77"/>
      <c r="V62" s="77"/>
      <c r="W62" s="77"/>
      <c r="X62" s="70"/>
      <c r="Y62" s="46" t="e">
        <f>CONCATENATE(#REF!,"-",C62)</f>
        <v>#REF!</v>
      </c>
      <c r="Z62" s="46"/>
      <c r="AC62" s="46"/>
      <c r="AD62" s="46"/>
      <c r="AE62" s="55"/>
      <c r="AF62" s="55"/>
      <c r="AG62" s="55"/>
      <c r="AH62" s="55"/>
      <c r="AI62" s="55"/>
      <c r="AJ62" s="55"/>
      <c r="AK62" s="55"/>
      <c r="AL62" s="55"/>
      <c r="AM62" s="55"/>
      <c r="AN62" s="55"/>
      <c r="AO62" s="301"/>
      <c r="AP62" s="34"/>
    </row>
    <row r="63" spans="1:42" ht="34.5" customHeight="1" x14ac:dyDescent="0.25">
      <c r="B63" s="132"/>
      <c r="C63" s="276" t="s">
        <v>25</v>
      </c>
      <c r="D63" s="277"/>
      <c r="E63" s="231" t="s">
        <v>99</v>
      </c>
      <c r="F63" s="200">
        <v>10</v>
      </c>
      <c r="G63" s="66"/>
      <c r="H63" s="498"/>
      <c r="I63" s="498"/>
      <c r="J63" s="498"/>
      <c r="K63" s="55"/>
      <c r="L63" s="115" t="s">
        <v>102</v>
      </c>
      <c r="M63" s="98" t="s">
        <v>113</v>
      </c>
      <c r="N63" s="505" t="s">
        <v>112</v>
      </c>
      <c r="O63" s="506"/>
      <c r="P63" s="507"/>
      <c r="Q63" s="502" t="s">
        <v>109</v>
      </c>
      <c r="R63" s="503"/>
      <c r="S63" s="77"/>
      <c r="T63" s="77"/>
      <c r="U63" s="77"/>
      <c r="V63" s="77"/>
      <c r="W63" s="77"/>
      <c r="X63" s="70"/>
      <c r="Y63" s="46" t="e">
        <f>CONCATENATE(#REF!,"-",C63)</f>
        <v>#REF!</v>
      </c>
      <c r="Z63" s="46"/>
      <c r="AC63" s="46"/>
      <c r="AD63" s="46"/>
      <c r="AE63" s="55"/>
      <c r="AF63" s="55"/>
      <c r="AG63" s="55"/>
      <c r="AH63" s="55"/>
      <c r="AI63" s="55"/>
      <c r="AJ63" s="55"/>
      <c r="AK63" s="55"/>
      <c r="AL63" s="55"/>
      <c r="AM63" s="55"/>
      <c r="AN63" s="55"/>
      <c r="AO63" s="301"/>
      <c r="AP63" s="34"/>
    </row>
    <row r="64" spans="1:42" ht="23.25" customHeight="1" x14ac:dyDescent="0.25">
      <c r="B64" s="132"/>
      <c r="C64" s="278" t="s">
        <v>26</v>
      </c>
      <c r="D64" s="279"/>
      <c r="E64" s="91" t="s">
        <v>100</v>
      </c>
      <c r="F64" s="200">
        <v>20</v>
      </c>
      <c r="G64" s="66"/>
      <c r="H64" s="498"/>
      <c r="I64" s="498"/>
      <c r="J64" s="498"/>
      <c r="K64" s="55"/>
      <c r="L64" s="69"/>
      <c r="M64" s="69"/>
      <c r="N64" s="69"/>
      <c r="O64" s="69"/>
      <c r="P64" s="69"/>
      <c r="Q64" s="69"/>
      <c r="R64" s="69"/>
      <c r="S64" s="77"/>
      <c r="T64" s="77"/>
      <c r="U64" s="77"/>
      <c r="V64" s="77"/>
      <c r="W64" s="77"/>
      <c r="X64" s="70"/>
      <c r="Y64" s="46" t="e">
        <f>CONCATENATE(#REF!,"-",C64)</f>
        <v>#REF!</v>
      </c>
      <c r="Z64" s="46"/>
      <c r="AC64" s="46"/>
      <c r="AD64" s="46"/>
      <c r="AE64" s="55"/>
      <c r="AF64" s="55"/>
      <c r="AG64" s="55"/>
      <c r="AH64" s="55"/>
      <c r="AI64" s="55"/>
      <c r="AJ64" s="55"/>
      <c r="AK64" s="55"/>
      <c r="AL64" s="55"/>
      <c r="AM64" s="55"/>
      <c r="AN64" s="55"/>
      <c r="AO64" s="301"/>
      <c r="AP64" s="34"/>
    </row>
    <row r="65" spans="2:42" ht="23.25" customHeight="1" x14ac:dyDescent="0.25">
      <c r="B65" s="112"/>
      <c r="C65" s="95"/>
      <c r="D65" s="133"/>
      <c r="E65" s="96"/>
      <c r="F65" s="30"/>
      <c r="G65" s="66"/>
      <c r="H65" s="90"/>
      <c r="I65" s="90"/>
      <c r="J65" s="90"/>
      <c r="K65" s="55"/>
      <c r="L65" s="97"/>
      <c r="M65" s="97"/>
      <c r="N65" s="97"/>
      <c r="O65" s="97"/>
      <c r="P65" s="97"/>
      <c r="Q65" s="97"/>
      <c r="R65" s="97"/>
      <c r="S65" s="97"/>
      <c r="T65" s="97"/>
      <c r="U65" s="97"/>
      <c r="V65" s="97"/>
      <c r="W65" s="97"/>
      <c r="X65" s="46"/>
      <c r="Y65" s="46"/>
      <c r="Z65" s="46"/>
      <c r="AC65" s="46"/>
      <c r="AD65" s="46"/>
      <c r="AE65" s="55"/>
      <c r="AF65" s="55"/>
      <c r="AG65" s="55"/>
      <c r="AH65" s="55"/>
      <c r="AI65" s="55"/>
      <c r="AJ65" s="55"/>
      <c r="AK65" s="55"/>
      <c r="AL65" s="55"/>
      <c r="AM65" s="55"/>
      <c r="AN65" s="55"/>
      <c r="AO65" s="301"/>
      <c r="AP65" s="34"/>
    </row>
    <row r="66" spans="2:42" ht="15" customHeight="1" x14ac:dyDescent="0.25">
      <c r="B66" s="112"/>
      <c r="C66" s="67" t="s">
        <v>27</v>
      </c>
      <c r="D66" s="68"/>
      <c r="E66" s="68"/>
      <c r="F66" s="68"/>
      <c r="G66" s="68"/>
      <c r="H66" s="68"/>
      <c r="I66" s="68"/>
      <c r="J66" s="68"/>
      <c r="K66" s="66"/>
      <c r="L66" s="50"/>
      <c r="M66" s="69"/>
      <c r="N66" s="69"/>
      <c r="O66" s="69"/>
      <c r="P66" s="69"/>
      <c r="Q66" s="69"/>
      <c r="R66" s="69"/>
      <c r="S66" s="69"/>
      <c r="T66" s="69"/>
      <c r="U66" s="69"/>
      <c r="V66" s="69"/>
      <c r="W66" s="46"/>
      <c r="X66" s="46"/>
      <c r="Y66" s="46"/>
      <c r="Z66" s="46"/>
      <c r="AC66" s="46"/>
      <c r="AD66" s="46"/>
      <c r="AE66" s="55"/>
      <c r="AF66" s="55"/>
      <c r="AG66" s="55"/>
      <c r="AH66" s="55"/>
      <c r="AI66" s="55"/>
      <c r="AJ66" s="55"/>
      <c r="AK66" s="55"/>
      <c r="AL66" s="55"/>
      <c r="AM66" s="55"/>
      <c r="AN66" s="55"/>
      <c r="AO66" s="301"/>
      <c r="AP66" s="34"/>
    </row>
    <row r="67" spans="2:42" ht="15" customHeight="1" x14ac:dyDescent="0.25">
      <c r="B67" s="112"/>
      <c r="C67" s="67"/>
      <c r="D67" s="68"/>
      <c r="E67" s="68"/>
      <c r="F67" s="68"/>
      <c r="G67" s="68"/>
      <c r="H67" s="68"/>
      <c r="I67" s="68"/>
      <c r="J67" s="68"/>
      <c r="K67" s="66"/>
      <c r="L67" s="50"/>
      <c r="M67" s="69"/>
      <c r="N67" s="69"/>
      <c r="O67" s="69"/>
      <c r="P67" s="69"/>
      <c r="Q67" s="69"/>
      <c r="R67" s="69"/>
      <c r="S67" s="69"/>
      <c r="T67" s="69"/>
      <c r="U67" s="69"/>
      <c r="V67" s="69"/>
      <c r="W67" s="46"/>
      <c r="X67" s="46"/>
      <c r="Y67" s="46"/>
      <c r="Z67" s="46"/>
      <c r="AC67" s="46"/>
      <c r="AD67" s="46"/>
      <c r="AE67" s="55"/>
      <c r="AF67" s="55"/>
      <c r="AG67" s="55"/>
      <c r="AH67" s="55"/>
      <c r="AI67" s="55"/>
      <c r="AJ67" s="55"/>
      <c r="AK67" s="55"/>
      <c r="AL67" s="55"/>
      <c r="AM67" s="55"/>
      <c r="AN67" s="55"/>
      <c r="AO67" s="301"/>
      <c r="AP67" s="34"/>
    </row>
    <row r="68" spans="2:42" ht="15" customHeight="1" x14ac:dyDescent="0.2">
      <c r="B68" s="112"/>
      <c r="C68" s="46"/>
      <c r="D68" s="46"/>
      <c r="E68" s="46"/>
      <c r="F68" s="46"/>
      <c r="G68" s="46"/>
      <c r="H68" s="46"/>
      <c r="I68" s="46"/>
      <c r="J68" s="46"/>
      <c r="K68" s="46"/>
      <c r="L68" s="46"/>
      <c r="M68" s="46"/>
      <c r="N68" s="46"/>
      <c r="O68" s="46"/>
      <c r="P68" s="46"/>
      <c r="Q68" s="46"/>
      <c r="R68" s="46"/>
      <c r="S68" s="46"/>
      <c r="T68" s="46"/>
      <c r="U68" s="46"/>
      <c r="V68" s="46"/>
      <c r="W68" s="46"/>
      <c r="X68" s="46"/>
      <c r="Y68" s="46"/>
      <c r="Z68" s="46"/>
      <c r="AC68" s="46"/>
      <c r="AD68" s="46"/>
      <c r="AE68" s="55"/>
      <c r="AF68" s="55"/>
      <c r="AG68" s="55"/>
      <c r="AH68" s="55"/>
      <c r="AI68" s="55"/>
      <c r="AJ68" s="55"/>
      <c r="AK68" s="55"/>
      <c r="AL68" s="55"/>
      <c r="AM68" s="55"/>
      <c r="AN68" s="55"/>
      <c r="AO68" s="301"/>
      <c r="AP68" s="34"/>
    </row>
    <row r="69" spans="2:42" ht="15" customHeight="1" x14ac:dyDescent="0.2">
      <c r="B69" s="112"/>
      <c r="C69" s="46"/>
      <c r="D69" s="46"/>
      <c r="E69" s="46"/>
      <c r="F69" s="46"/>
      <c r="G69" s="46"/>
      <c r="H69" s="46"/>
      <c r="I69" s="46"/>
      <c r="J69" s="46"/>
      <c r="K69" s="46"/>
      <c r="L69" s="46"/>
      <c r="M69" s="46"/>
      <c r="N69" s="499"/>
      <c r="O69" s="499"/>
      <c r="P69" s="499"/>
      <c r="Q69" s="499"/>
      <c r="R69" s="499"/>
      <c r="S69" s="499"/>
      <c r="T69" s="93">
        <v>5</v>
      </c>
      <c r="U69" s="46" t="s">
        <v>44</v>
      </c>
      <c r="V69" s="46"/>
      <c r="W69" s="46">
        <v>1</v>
      </c>
      <c r="X69" s="46"/>
      <c r="Y69" s="46"/>
      <c r="Z69" s="46"/>
      <c r="AC69" s="46"/>
      <c r="AD69" s="46"/>
      <c r="AE69" s="55"/>
      <c r="AF69" s="55"/>
      <c r="AG69" s="55"/>
      <c r="AH69" s="55"/>
      <c r="AI69" s="55"/>
      <c r="AJ69" s="55"/>
      <c r="AK69" s="55"/>
      <c r="AL69" s="55"/>
      <c r="AM69" s="55"/>
      <c r="AN69" s="55"/>
      <c r="AO69" s="301"/>
      <c r="AP69" s="34"/>
    </row>
    <row r="70" spans="2:42" ht="15" customHeight="1" x14ac:dyDescent="0.2">
      <c r="B70" s="112"/>
      <c r="C70" s="46"/>
      <c r="D70" s="46"/>
      <c r="E70" s="46"/>
      <c r="F70" s="46"/>
      <c r="G70" s="46"/>
      <c r="H70" s="46"/>
      <c r="I70" s="46"/>
      <c r="J70" s="46"/>
      <c r="K70" s="46"/>
      <c r="L70" s="46"/>
      <c r="M70" s="46"/>
      <c r="N70" s="70"/>
      <c r="O70" s="70"/>
      <c r="P70" s="70"/>
      <c r="Q70" s="70"/>
      <c r="R70" s="70"/>
      <c r="S70" s="70"/>
      <c r="T70" s="93">
        <v>10</v>
      </c>
      <c r="U70" s="46" t="s">
        <v>44</v>
      </c>
      <c r="V70" s="46"/>
      <c r="W70" s="46">
        <v>2</v>
      </c>
      <c r="X70" s="46"/>
      <c r="Y70" s="46"/>
      <c r="Z70" s="46"/>
      <c r="AC70" s="46"/>
      <c r="AD70" s="46"/>
      <c r="AE70" s="55"/>
      <c r="AF70" s="55"/>
      <c r="AG70" s="55"/>
      <c r="AH70" s="55"/>
      <c r="AI70" s="55"/>
      <c r="AJ70" s="55"/>
      <c r="AK70" s="55"/>
      <c r="AL70" s="55"/>
      <c r="AM70" s="55"/>
      <c r="AN70" s="55"/>
      <c r="AO70" s="301"/>
      <c r="AP70" s="34"/>
    </row>
    <row r="71" spans="2:42" ht="69" customHeight="1" x14ac:dyDescent="0.2">
      <c r="B71" s="112"/>
      <c r="C71" s="46"/>
      <c r="D71" s="46"/>
      <c r="E71" s="46"/>
      <c r="F71" s="46"/>
      <c r="G71" s="46"/>
      <c r="H71" s="46"/>
      <c r="I71" s="46"/>
      <c r="J71" s="46"/>
      <c r="K71" s="46"/>
      <c r="L71" s="46"/>
      <c r="M71" s="46"/>
      <c r="N71" s="70"/>
      <c r="O71" s="70"/>
      <c r="P71" s="70"/>
      <c r="Q71" s="70"/>
      <c r="R71" s="70"/>
      <c r="S71" s="70"/>
      <c r="T71" s="93">
        <v>15</v>
      </c>
      <c r="U71" s="46" t="s">
        <v>47</v>
      </c>
      <c r="V71" s="46"/>
      <c r="W71" s="46">
        <v>3</v>
      </c>
      <c r="X71" s="46"/>
      <c r="Y71" s="46"/>
      <c r="Z71" s="46"/>
      <c r="AC71" s="46"/>
      <c r="AD71" s="46"/>
      <c r="AE71" s="55"/>
      <c r="AF71" s="55"/>
      <c r="AG71" s="55"/>
      <c r="AH71" s="55"/>
      <c r="AI71" s="55"/>
      <c r="AJ71" s="55"/>
      <c r="AK71" s="55"/>
      <c r="AL71" s="55"/>
      <c r="AM71" s="55"/>
      <c r="AN71" s="55"/>
      <c r="AO71" s="301"/>
      <c r="AP71" s="34"/>
    </row>
    <row r="72" spans="2:42" ht="15" customHeight="1" x14ac:dyDescent="0.2">
      <c r="B72" s="112"/>
      <c r="C72" s="46"/>
      <c r="D72" s="46"/>
      <c r="E72" s="46"/>
      <c r="F72" s="46"/>
      <c r="G72" s="46"/>
      <c r="H72" s="46"/>
      <c r="I72" s="46"/>
      <c r="J72" s="46"/>
      <c r="K72" s="46"/>
      <c r="L72" s="46"/>
      <c r="M72" s="46"/>
      <c r="N72" s="70"/>
      <c r="O72" s="70"/>
      <c r="P72" s="70"/>
      <c r="Q72" s="70"/>
      <c r="R72" s="70"/>
      <c r="S72" s="70"/>
      <c r="T72" s="44">
        <v>20</v>
      </c>
      <c r="U72" s="44" t="s">
        <v>47</v>
      </c>
      <c r="W72" s="46">
        <v>4</v>
      </c>
      <c r="X72" s="46"/>
      <c r="Y72" s="46"/>
      <c r="Z72" s="46"/>
      <c r="AC72" s="46"/>
      <c r="AD72" s="46"/>
      <c r="AE72" s="55"/>
      <c r="AF72" s="55"/>
      <c r="AG72" s="55"/>
      <c r="AH72" s="55"/>
      <c r="AI72" s="55"/>
      <c r="AJ72" s="55"/>
      <c r="AK72" s="55"/>
      <c r="AL72" s="55"/>
      <c r="AM72" s="55"/>
      <c r="AN72" s="55"/>
      <c r="AO72" s="301"/>
      <c r="AP72" s="34"/>
    </row>
    <row r="73" spans="2:42" ht="15" customHeight="1" x14ac:dyDescent="0.2">
      <c r="B73" s="112"/>
      <c r="C73" s="46"/>
      <c r="D73" s="46"/>
      <c r="E73" s="46"/>
      <c r="F73" s="46"/>
      <c r="G73" s="46"/>
      <c r="H73" s="46"/>
      <c r="I73" s="46"/>
      <c r="J73" s="46"/>
      <c r="K73" s="46"/>
      <c r="L73" s="46"/>
      <c r="M73" s="46"/>
      <c r="N73" s="70"/>
      <c r="O73" s="70"/>
      <c r="P73" s="70"/>
      <c r="Q73" s="70"/>
      <c r="R73" s="70"/>
      <c r="S73" s="70"/>
      <c r="T73" s="44">
        <v>25</v>
      </c>
      <c r="U73" s="44" t="s">
        <v>47</v>
      </c>
      <c r="W73" s="46"/>
      <c r="X73" s="46"/>
      <c r="Y73" s="46"/>
      <c r="Z73" s="46"/>
      <c r="AC73" s="46"/>
      <c r="AD73" s="46"/>
      <c r="AE73" s="55"/>
      <c r="AF73" s="55"/>
      <c r="AG73" s="55"/>
      <c r="AH73" s="55"/>
      <c r="AI73" s="55"/>
      <c r="AJ73" s="55"/>
      <c r="AK73" s="55"/>
      <c r="AL73" s="55"/>
      <c r="AM73" s="55"/>
      <c r="AN73" s="55"/>
      <c r="AO73" s="301"/>
      <c r="AP73" s="34"/>
    </row>
    <row r="74" spans="2:42" ht="15" customHeight="1" x14ac:dyDescent="0.2">
      <c r="B74" s="112"/>
      <c r="C74" s="46"/>
      <c r="D74" s="46"/>
      <c r="E74" s="46"/>
      <c r="F74" s="46"/>
      <c r="G74" s="46"/>
      <c r="H74" s="46"/>
      <c r="I74" s="46"/>
      <c r="J74" s="46"/>
      <c r="K74" s="46"/>
      <c r="L74" s="46"/>
      <c r="M74" s="46"/>
      <c r="N74" s="70"/>
      <c r="O74" s="70"/>
      <c r="P74" s="70"/>
      <c r="Q74" s="70"/>
      <c r="R74" s="70"/>
      <c r="S74" s="70"/>
      <c r="T74" s="93">
        <v>30</v>
      </c>
      <c r="U74" s="46" t="s">
        <v>45</v>
      </c>
      <c r="V74" s="46"/>
      <c r="W74" s="46">
        <v>5</v>
      </c>
      <c r="X74" s="46"/>
      <c r="Y74" s="46"/>
      <c r="Z74" s="46"/>
      <c r="AC74" s="46"/>
      <c r="AD74" s="46"/>
      <c r="AE74" s="55"/>
      <c r="AF74" s="55"/>
      <c r="AG74" s="55"/>
      <c r="AH74" s="55"/>
      <c r="AI74" s="55"/>
      <c r="AJ74" s="55"/>
      <c r="AK74" s="55"/>
      <c r="AL74" s="55"/>
      <c r="AM74" s="55"/>
      <c r="AN74" s="55"/>
      <c r="AO74" s="301"/>
      <c r="AP74" s="34"/>
    </row>
    <row r="75" spans="2:42" ht="15" customHeight="1" x14ac:dyDescent="0.2">
      <c r="B75" s="112"/>
      <c r="C75" s="46"/>
      <c r="D75" s="46"/>
      <c r="E75" s="46"/>
      <c r="F75" s="46"/>
      <c r="G75" s="46"/>
      <c r="H75" s="46"/>
      <c r="I75" s="46"/>
      <c r="J75" s="46"/>
      <c r="K75" s="46"/>
      <c r="L75" s="46"/>
      <c r="M75" s="46"/>
      <c r="N75" s="70"/>
      <c r="O75" s="70"/>
      <c r="P75" s="70"/>
      <c r="Q75" s="70"/>
      <c r="R75" s="70"/>
      <c r="S75" s="70"/>
      <c r="T75" s="93">
        <v>40</v>
      </c>
      <c r="U75" s="46" t="s">
        <v>45</v>
      </c>
      <c r="V75" s="46"/>
      <c r="W75" s="46">
        <v>6</v>
      </c>
      <c r="X75" s="46"/>
      <c r="Y75" s="46"/>
      <c r="Z75" s="46"/>
      <c r="AC75" s="46"/>
      <c r="AD75" s="46"/>
      <c r="AE75" s="55"/>
      <c r="AF75" s="55"/>
      <c r="AG75" s="55"/>
      <c r="AH75" s="55"/>
      <c r="AI75" s="55"/>
      <c r="AJ75" s="55"/>
      <c r="AK75" s="55"/>
      <c r="AL75" s="55"/>
      <c r="AM75" s="55"/>
      <c r="AN75" s="55"/>
      <c r="AO75" s="301"/>
      <c r="AP75" s="34"/>
    </row>
    <row r="76" spans="2:42" ht="15" customHeight="1" x14ac:dyDescent="0.2">
      <c r="B76" s="112"/>
      <c r="C76" s="46"/>
      <c r="D76" s="46"/>
      <c r="E76" s="46"/>
      <c r="F76" s="46"/>
      <c r="G76" s="46"/>
      <c r="H76" s="46"/>
      <c r="I76" s="46"/>
      <c r="J76" s="46"/>
      <c r="K76" s="46"/>
      <c r="L76" s="46"/>
      <c r="M76" s="46"/>
      <c r="N76" s="46"/>
      <c r="O76" s="46"/>
      <c r="P76" s="46"/>
      <c r="Q76" s="46"/>
      <c r="R76" s="46"/>
      <c r="S76" s="46"/>
      <c r="T76" s="93">
        <v>50</v>
      </c>
      <c r="U76" s="46" t="s">
        <v>45</v>
      </c>
      <c r="V76" s="46"/>
      <c r="W76" s="46">
        <v>7</v>
      </c>
      <c r="X76" s="46"/>
      <c r="Y76" s="46"/>
      <c r="Z76" s="46"/>
      <c r="AC76" s="46"/>
      <c r="AD76" s="46"/>
      <c r="AE76" s="55"/>
      <c r="AF76" s="55"/>
      <c r="AG76" s="55"/>
      <c r="AH76" s="55"/>
      <c r="AI76" s="55"/>
      <c r="AJ76" s="55"/>
      <c r="AK76" s="55"/>
      <c r="AL76" s="55"/>
      <c r="AM76" s="55"/>
      <c r="AN76" s="55"/>
      <c r="AO76" s="301"/>
      <c r="AP76" s="34"/>
    </row>
    <row r="77" spans="2:42" ht="15" customHeight="1" x14ac:dyDescent="0.2">
      <c r="B77" s="112"/>
      <c r="C77" s="46"/>
      <c r="D77" s="46"/>
      <c r="E77" s="46"/>
      <c r="F77" s="46"/>
      <c r="G77" s="46"/>
      <c r="H77" s="46"/>
      <c r="I77" s="46"/>
      <c r="J77" s="46"/>
      <c r="K77" s="46"/>
      <c r="L77" s="46"/>
      <c r="M77" s="46"/>
      <c r="N77" s="46"/>
      <c r="O77" s="46"/>
      <c r="P77" s="46"/>
      <c r="Q77" s="46"/>
      <c r="R77" s="46"/>
      <c r="S77" s="46"/>
      <c r="T77" s="46">
        <v>60</v>
      </c>
      <c r="U77" s="46" t="s">
        <v>46</v>
      </c>
      <c r="V77" s="46"/>
      <c r="W77" s="46">
        <v>8</v>
      </c>
      <c r="X77" s="46"/>
      <c r="Y77" s="46"/>
      <c r="Z77" s="46"/>
      <c r="AC77" s="46"/>
      <c r="AD77" s="46"/>
      <c r="AE77" s="55"/>
      <c r="AF77" s="55"/>
      <c r="AG77" s="55"/>
      <c r="AH77" s="55"/>
      <c r="AI77" s="55"/>
      <c r="AJ77" s="55"/>
      <c r="AK77" s="55"/>
      <c r="AL77" s="55"/>
      <c r="AM77" s="55"/>
      <c r="AN77" s="55"/>
      <c r="AO77" s="301"/>
      <c r="AP77" s="34"/>
    </row>
    <row r="78" spans="2:42" ht="15" customHeight="1" x14ac:dyDescent="0.2">
      <c r="B78" s="112"/>
      <c r="C78" s="46"/>
      <c r="D78" s="46"/>
      <c r="E78" s="46"/>
      <c r="F78" s="46"/>
      <c r="G78" s="46"/>
      <c r="H78" s="46"/>
      <c r="I78" s="46"/>
      <c r="J78" s="46"/>
      <c r="K78" s="46"/>
      <c r="L78" s="46"/>
      <c r="M78" s="46"/>
      <c r="N78" s="46"/>
      <c r="O78" s="46"/>
      <c r="P78" s="46"/>
      <c r="Q78" s="46"/>
      <c r="R78" s="46"/>
      <c r="S78" s="46"/>
      <c r="T78" s="46">
        <v>80</v>
      </c>
      <c r="U78" s="46" t="s">
        <v>46</v>
      </c>
      <c r="V78" s="46"/>
      <c r="W78" s="46">
        <v>9</v>
      </c>
      <c r="X78" s="46"/>
      <c r="Y78" s="46"/>
      <c r="Z78" s="46"/>
      <c r="AC78" s="46"/>
      <c r="AD78" s="46"/>
      <c r="AE78" s="55"/>
      <c r="AF78" s="55"/>
      <c r="AG78" s="55"/>
      <c r="AH78" s="55"/>
      <c r="AI78" s="55"/>
      <c r="AJ78" s="55"/>
      <c r="AK78" s="55"/>
      <c r="AL78" s="55"/>
      <c r="AM78" s="55"/>
      <c r="AN78" s="55"/>
      <c r="AO78" s="301"/>
      <c r="AP78" s="34"/>
    </row>
    <row r="79" spans="2:42" ht="15" customHeight="1" x14ac:dyDescent="0.2">
      <c r="B79" s="112"/>
      <c r="C79" s="46"/>
      <c r="D79" s="46"/>
      <c r="E79" s="46"/>
      <c r="F79" s="46"/>
      <c r="G79" s="46"/>
      <c r="H79" s="46"/>
      <c r="I79" s="46"/>
      <c r="J79" s="46"/>
      <c r="K79" s="46"/>
      <c r="L79" s="46"/>
      <c r="M79" s="46"/>
      <c r="N79" s="46"/>
      <c r="O79" s="46"/>
      <c r="P79" s="46"/>
      <c r="Q79" s="46"/>
      <c r="R79" s="46"/>
      <c r="S79" s="46"/>
      <c r="T79" s="46">
        <v>100</v>
      </c>
      <c r="U79" s="46" t="s">
        <v>46</v>
      </c>
      <c r="V79" s="46"/>
      <c r="W79" s="46">
        <v>10</v>
      </c>
      <c r="X79" s="46"/>
      <c r="Y79" s="46"/>
      <c r="Z79" s="46"/>
      <c r="AC79" s="46"/>
      <c r="AD79" s="46"/>
      <c r="AE79" s="55"/>
      <c r="AF79" s="55"/>
      <c r="AG79" s="55"/>
      <c r="AH79" s="55"/>
      <c r="AI79" s="55"/>
      <c r="AJ79" s="55"/>
      <c r="AK79" s="55"/>
      <c r="AL79" s="55"/>
      <c r="AM79" s="55"/>
      <c r="AN79" s="55"/>
      <c r="AO79" s="301"/>
      <c r="AP79" s="34"/>
    </row>
    <row r="80" spans="2:42" ht="15" customHeight="1" x14ac:dyDescent="0.2">
      <c r="B80" s="112"/>
      <c r="C80" s="46"/>
      <c r="D80" s="46"/>
      <c r="E80" s="46"/>
      <c r="F80" s="46"/>
      <c r="G80" s="46"/>
      <c r="H80" s="46"/>
      <c r="I80" s="46"/>
      <c r="J80" s="46"/>
      <c r="K80" s="46"/>
      <c r="L80" s="46"/>
      <c r="M80" s="46"/>
      <c r="N80" s="46"/>
      <c r="O80" s="46"/>
      <c r="P80" s="46"/>
      <c r="Q80" s="46"/>
      <c r="R80" s="46"/>
      <c r="S80" s="46"/>
      <c r="T80" s="46">
        <v>14</v>
      </c>
      <c r="U80" s="46" t="s">
        <v>44</v>
      </c>
      <c r="V80" s="46"/>
      <c r="W80" s="46"/>
      <c r="X80" s="46"/>
      <c r="Y80" s="46"/>
      <c r="Z80" s="46"/>
      <c r="AC80" s="46"/>
      <c r="AD80" s="46"/>
      <c r="AE80" s="55"/>
      <c r="AF80" s="55"/>
      <c r="AG80" s="55"/>
      <c r="AH80" s="55"/>
      <c r="AI80" s="55"/>
      <c r="AJ80" s="55"/>
      <c r="AK80" s="55"/>
      <c r="AL80" s="55"/>
      <c r="AM80" s="55"/>
      <c r="AN80" s="55"/>
      <c r="AO80" s="301"/>
      <c r="AP80" s="34"/>
    </row>
    <row r="81" spans="2:42" ht="15" customHeight="1" x14ac:dyDescent="0.2">
      <c r="B81" s="112"/>
      <c r="C81" s="46"/>
      <c r="D81" s="46"/>
      <c r="E81" s="46"/>
      <c r="F81" s="46"/>
      <c r="G81" s="46"/>
      <c r="H81" s="46"/>
      <c r="I81" s="46"/>
      <c r="J81" s="46"/>
      <c r="K81" s="46"/>
      <c r="L81" s="46"/>
      <c r="M81" s="46"/>
      <c r="N81" s="46"/>
      <c r="O81" s="46"/>
      <c r="P81" s="46"/>
      <c r="Q81" s="46"/>
      <c r="R81" s="46"/>
      <c r="S81" s="46"/>
      <c r="T81" s="46">
        <v>13</v>
      </c>
      <c r="U81" s="46" t="s">
        <v>44</v>
      </c>
      <c r="V81" s="46"/>
      <c r="W81" s="46"/>
      <c r="X81" s="46"/>
      <c r="Y81" s="46"/>
      <c r="Z81" s="46"/>
      <c r="AC81" s="46"/>
      <c r="AD81" s="46"/>
      <c r="AE81" s="55"/>
      <c r="AF81" s="55"/>
      <c r="AG81" s="55"/>
      <c r="AH81" s="55"/>
      <c r="AI81" s="55"/>
      <c r="AJ81" s="55"/>
      <c r="AK81" s="55"/>
      <c r="AL81" s="55"/>
      <c r="AM81" s="55"/>
      <c r="AN81" s="55"/>
      <c r="AO81" s="301"/>
      <c r="AP81" s="34"/>
    </row>
    <row r="82" spans="2:42" ht="15" customHeight="1" x14ac:dyDescent="0.2">
      <c r="B82" s="112"/>
      <c r="C82" s="46"/>
      <c r="D82" s="46"/>
      <c r="E82" s="46"/>
      <c r="F82" s="46"/>
      <c r="G82" s="46"/>
      <c r="H82" s="46"/>
      <c r="I82" s="46"/>
      <c r="J82" s="46"/>
      <c r="K82" s="46"/>
      <c r="L82" s="46"/>
      <c r="M82" s="46"/>
      <c r="N82" s="46"/>
      <c r="O82" s="46"/>
      <c r="P82" s="46"/>
      <c r="Q82" s="46"/>
      <c r="R82" s="46"/>
      <c r="S82" s="46"/>
      <c r="T82" s="46">
        <v>12</v>
      </c>
      <c r="U82" s="46" t="s">
        <v>44</v>
      </c>
      <c r="V82" s="46"/>
      <c r="W82" s="46"/>
      <c r="X82" s="46"/>
      <c r="Y82" s="46"/>
      <c r="Z82" s="46"/>
      <c r="AC82" s="46"/>
      <c r="AD82" s="46"/>
      <c r="AE82" s="55"/>
      <c r="AF82" s="55"/>
      <c r="AG82" s="55"/>
      <c r="AH82" s="55"/>
      <c r="AI82" s="55"/>
      <c r="AJ82" s="55"/>
      <c r="AK82" s="55"/>
      <c r="AL82" s="55"/>
      <c r="AM82" s="55"/>
      <c r="AN82" s="55"/>
      <c r="AO82" s="301"/>
      <c r="AP82" s="34"/>
    </row>
    <row r="83" spans="2:42" ht="15" customHeight="1" x14ac:dyDescent="0.2">
      <c r="B83" s="112"/>
      <c r="C83" s="46"/>
      <c r="D83" s="46"/>
      <c r="E83" s="46"/>
      <c r="F83" s="46"/>
      <c r="G83" s="46"/>
      <c r="H83" s="46"/>
      <c r="I83" s="46"/>
      <c r="J83" s="46"/>
      <c r="K83" s="46"/>
      <c r="L83" s="46"/>
      <c r="M83" s="46"/>
      <c r="N83" s="46"/>
      <c r="O83" s="46"/>
      <c r="P83" s="46"/>
      <c r="Q83" s="46"/>
      <c r="R83" s="46"/>
      <c r="S83" s="46"/>
      <c r="T83" s="46">
        <v>11</v>
      </c>
      <c r="U83" s="46" t="s">
        <v>44</v>
      </c>
      <c r="V83" s="46"/>
      <c r="W83" s="46"/>
      <c r="X83" s="46"/>
      <c r="Y83" s="46"/>
      <c r="Z83" s="46"/>
      <c r="AC83" s="46"/>
      <c r="AD83" s="46"/>
      <c r="AE83" s="55"/>
      <c r="AF83" s="55"/>
      <c r="AG83" s="55"/>
      <c r="AH83" s="55"/>
      <c r="AI83" s="55"/>
      <c r="AJ83" s="55"/>
      <c r="AK83" s="55"/>
      <c r="AL83" s="55"/>
      <c r="AM83" s="55"/>
      <c r="AN83" s="55"/>
      <c r="AO83" s="301"/>
      <c r="AP83" s="34"/>
    </row>
    <row r="84" spans="2:42" ht="15" customHeight="1" x14ac:dyDescent="0.2">
      <c r="B84" s="112"/>
      <c r="D84" s="71"/>
      <c r="E84" s="71"/>
      <c r="F84" s="71"/>
      <c r="G84" s="71"/>
      <c r="H84" s="71"/>
      <c r="I84" s="71"/>
      <c r="J84" s="71"/>
      <c r="K84" s="71"/>
      <c r="L84" s="71"/>
      <c r="M84" s="71"/>
      <c r="N84" s="71"/>
      <c r="O84" s="71"/>
      <c r="P84" s="71"/>
      <c r="Q84" s="71"/>
      <c r="R84" s="71"/>
      <c r="S84" s="72"/>
      <c r="T84" s="46">
        <v>9</v>
      </c>
      <c r="U84" s="46" t="s">
        <v>44</v>
      </c>
      <c r="V84" s="46"/>
      <c r="W84" s="46">
        <v>11</v>
      </c>
      <c r="X84" s="72"/>
      <c r="Y84" s="72"/>
      <c r="Z84" s="72"/>
    </row>
    <row r="85" spans="2:42" ht="15" customHeight="1" x14ac:dyDescent="0.2">
      <c r="B85" s="112"/>
      <c r="D85" s="73"/>
      <c r="E85" s="73"/>
      <c r="F85" s="73"/>
      <c r="G85" s="73"/>
      <c r="H85" s="73"/>
      <c r="I85" s="74"/>
      <c r="J85" s="74"/>
      <c r="K85" s="74"/>
      <c r="L85" s="74"/>
      <c r="M85" s="74"/>
      <c r="N85" s="74"/>
      <c r="O85" s="74"/>
      <c r="P85" s="74"/>
      <c r="Q85" s="74"/>
      <c r="R85" s="74"/>
      <c r="S85" s="74"/>
      <c r="T85" s="46">
        <v>8</v>
      </c>
      <c r="U85" s="46" t="s">
        <v>44</v>
      </c>
      <c r="V85" s="46"/>
      <c r="W85" s="46">
        <v>12</v>
      </c>
      <c r="AC85" s="268"/>
      <c r="AD85" s="268"/>
      <c r="AE85" s="268"/>
      <c r="AF85" s="268"/>
      <c r="AG85" s="268"/>
      <c r="AH85" s="268"/>
      <c r="AI85" s="268"/>
      <c r="AJ85" s="268"/>
      <c r="AK85" s="268"/>
      <c r="AL85" s="268"/>
      <c r="AM85" s="261"/>
      <c r="AN85" s="305"/>
      <c r="AO85" s="290"/>
    </row>
    <row r="86" spans="2:42" ht="15" customHeight="1" x14ac:dyDescent="0.2">
      <c r="B86" s="112"/>
      <c r="D86" s="75"/>
      <c r="E86" s="75"/>
      <c r="F86" s="75"/>
      <c r="G86" s="75"/>
      <c r="H86" s="75"/>
      <c r="I86" s="75"/>
      <c r="J86" s="87"/>
      <c r="K86" s="87"/>
      <c r="L86" s="55"/>
      <c r="M86" s="55"/>
      <c r="N86" s="55"/>
      <c r="O86" s="519"/>
      <c r="P86" s="519"/>
      <c r="Q86" s="519"/>
      <c r="R86" s="519"/>
      <c r="S86" s="88"/>
      <c r="T86" s="44">
        <v>7</v>
      </c>
      <c r="U86" s="46" t="s">
        <v>44</v>
      </c>
      <c r="V86" s="46"/>
      <c r="W86" s="46">
        <v>13</v>
      </c>
      <c r="AC86" s="267"/>
      <c r="AD86" s="267"/>
      <c r="AE86" s="521"/>
      <c r="AF86" s="521"/>
      <c r="AG86" s="521"/>
      <c r="AH86" s="521"/>
      <c r="AI86" s="521"/>
      <c r="AJ86" s="521"/>
      <c r="AK86" s="521"/>
      <c r="AL86" s="521"/>
      <c r="AM86" s="261"/>
      <c r="AN86" s="305"/>
      <c r="AO86" s="290"/>
    </row>
    <row r="87" spans="2:42" ht="15" customHeight="1" x14ac:dyDescent="0.2">
      <c r="B87" s="112"/>
      <c r="D87" s="75"/>
      <c r="E87" s="75"/>
      <c r="F87" s="75"/>
      <c r="G87" s="75"/>
      <c r="H87" s="75"/>
      <c r="I87" s="75"/>
      <c r="J87" s="87"/>
      <c r="K87" s="76"/>
      <c r="L87" s="55"/>
      <c r="M87" s="55"/>
      <c r="N87" s="55"/>
      <c r="O87" s="519"/>
      <c r="P87" s="519"/>
      <c r="Q87" s="519"/>
      <c r="R87" s="519"/>
      <c r="S87" s="46" t="s">
        <v>44</v>
      </c>
      <c r="T87" s="44">
        <v>6</v>
      </c>
      <c r="U87" s="46" t="s">
        <v>44</v>
      </c>
      <c r="V87" s="46"/>
      <c r="W87" s="46">
        <v>14</v>
      </c>
      <c r="Y87" s="44" t="s">
        <v>58</v>
      </c>
      <c r="AC87" s="267"/>
      <c r="AD87" s="267"/>
      <c r="AE87" s="521"/>
      <c r="AF87" s="521"/>
      <c r="AG87" s="521"/>
      <c r="AH87" s="521"/>
      <c r="AI87" s="86"/>
      <c r="AJ87" s="104"/>
      <c r="AK87" s="104"/>
      <c r="AL87" s="104"/>
      <c r="AM87" s="261"/>
      <c r="AN87" s="305"/>
      <c r="AO87" s="290"/>
    </row>
    <row r="88" spans="2:42" ht="15" customHeight="1" x14ac:dyDescent="0.2">
      <c r="B88" s="112"/>
      <c r="D88" s="75"/>
      <c r="E88" s="75"/>
      <c r="F88" s="75"/>
      <c r="G88" s="75"/>
      <c r="H88" s="75"/>
      <c r="I88" s="75"/>
      <c r="J88" s="87"/>
      <c r="K88" s="76"/>
      <c r="L88" s="55"/>
      <c r="M88" s="55"/>
      <c r="N88" s="55"/>
      <c r="O88" s="519"/>
      <c r="P88" s="519"/>
      <c r="Q88" s="519"/>
      <c r="R88" s="519"/>
      <c r="S88" s="88"/>
      <c r="T88" s="44">
        <v>5</v>
      </c>
      <c r="U88" s="46" t="s">
        <v>44</v>
      </c>
      <c r="V88" s="46"/>
      <c r="W88" s="46">
        <v>15</v>
      </c>
      <c r="Y88" s="44" t="s">
        <v>59</v>
      </c>
      <c r="AC88" s="77"/>
      <c r="AD88" s="77"/>
      <c r="AE88" s="520"/>
      <c r="AF88" s="520"/>
      <c r="AG88" s="520"/>
      <c r="AH88" s="520"/>
      <c r="AI88" s="89"/>
      <c r="AJ88" s="105"/>
      <c r="AK88" s="105"/>
      <c r="AL88" s="105"/>
      <c r="AM88" s="260"/>
      <c r="AN88" s="304"/>
      <c r="AO88" s="291"/>
    </row>
    <row r="89" spans="2:42" ht="15" customHeight="1" x14ac:dyDescent="0.2">
      <c r="B89" s="112"/>
      <c r="D89" s="75"/>
      <c r="E89" s="75"/>
      <c r="F89" s="75"/>
      <c r="G89" s="75"/>
      <c r="H89" s="75"/>
      <c r="I89" s="75"/>
      <c r="J89" s="87"/>
      <c r="K89" s="76"/>
      <c r="L89" s="55"/>
      <c r="M89" s="55"/>
      <c r="N89" s="55"/>
      <c r="O89" s="519"/>
      <c r="P89" s="519"/>
      <c r="Q89" s="519"/>
      <c r="R89" s="519"/>
      <c r="S89" s="88"/>
      <c r="T89" s="44">
        <v>4</v>
      </c>
      <c r="U89" s="46" t="s">
        <v>44</v>
      </c>
      <c r="V89" s="46"/>
      <c r="W89" s="46">
        <v>16</v>
      </c>
      <c r="Y89" s="44" t="s">
        <v>60</v>
      </c>
      <c r="AC89" s="77"/>
      <c r="AD89" s="77"/>
      <c r="AE89" s="520"/>
      <c r="AF89" s="520"/>
      <c r="AG89" s="520"/>
      <c r="AH89" s="520"/>
      <c r="AI89" s="89"/>
      <c r="AJ89" s="105"/>
      <c r="AK89" s="105"/>
      <c r="AL89" s="105"/>
      <c r="AM89" s="260"/>
      <c r="AN89" s="304"/>
      <c r="AO89" s="291"/>
    </row>
    <row r="90" spans="2:42" ht="15" customHeight="1" x14ac:dyDescent="0.2">
      <c r="B90" s="112"/>
      <c r="D90" s="75"/>
      <c r="E90" s="75"/>
      <c r="F90" s="75"/>
      <c r="G90" s="75"/>
      <c r="H90" s="75"/>
      <c r="I90" s="75"/>
      <c r="J90" s="87"/>
      <c r="K90" s="76"/>
      <c r="L90" s="55"/>
      <c r="M90" s="55"/>
      <c r="N90" s="55"/>
      <c r="O90" s="519"/>
      <c r="P90" s="519"/>
      <c r="Q90" s="519"/>
      <c r="R90" s="519"/>
      <c r="S90" s="88"/>
      <c r="T90" s="46">
        <v>3</v>
      </c>
      <c r="U90" s="46" t="s">
        <v>44</v>
      </c>
      <c r="V90" s="46"/>
      <c r="W90" s="46">
        <v>17</v>
      </c>
      <c r="Y90" s="44" t="s">
        <v>61</v>
      </c>
      <c r="AC90" s="77"/>
      <c r="AD90" s="77"/>
      <c r="AE90" s="520"/>
      <c r="AF90" s="520"/>
      <c r="AG90" s="520"/>
      <c r="AH90" s="520"/>
      <c r="AI90" s="89"/>
      <c r="AJ90" s="105"/>
      <c r="AK90" s="105"/>
      <c r="AL90" s="105"/>
      <c r="AM90" s="260"/>
      <c r="AN90" s="304"/>
      <c r="AO90" s="291"/>
    </row>
    <row r="91" spans="2:42" ht="15" customHeight="1" x14ac:dyDescent="0.2">
      <c r="B91" s="112"/>
      <c r="D91" s="78"/>
      <c r="E91" s="55"/>
      <c r="F91" s="55"/>
      <c r="G91" s="55"/>
      <c r="H91" s="55"/>
      <c r="I91" s="55"/>
      <c r="J91" s="55"/>
      <c r="K91" s="55"/>
      <c r="L91" s="55"/>
      <c r="M91" s="55"/>
      <c r="N91" s="55"/>
      <c r="O91" s="55"/>
      <c r="P91" s="55"/>
      <c r="Q91" s="55"/>
      <c r="R91" s="55"/>
      <c r="T91" s="46">
        <v>2</v>
      </c>
      <c r="U91" s="46" t="s">
        <v>44</v>
      </c>
      <c r="V91" s="46"/>
      <c r="W91" s="46">
        <v>18</v>
      </c>
    </row>
    <row r="92" spans="2:42" ht="25.5" customHeight="1" x14ac:dyDescent="0.2">
      <c r="B92" s="112"/>
      <c r="C92" s="31"/>
      <c r="D92" s="31"/>
      <c r="E92" s="31"/>
      <c r="F92" s="31"/>
      <c r="G92" s="31"/>
      <c r="H92" s="31"/>
      <c r="I92" s="31"/>
      <c r="T92" s="46">
        <v>16</v>
      </c>
      <c r="U92" s="46" t="s">
        <v>47</v>
      </c>
      <c r="V92" s="46"/>
      <c r="W92" s="46">
        <v>19</v>
      </c>
      <c r="AC92" s="79" t="s">
        <v>50</v>
      </c>
      <c r="AD92" s="79" t="s">
        <v>48</v>
      </c>
      <c r="AE92" s="79" t="s">
        <v>49</v>
      </c>
      <c r="AF92" s="55"/>
      <c r="AG92" s="31"/>
      <c r="AH92" s="31"/>
      <c r="AI92" s="31"/>
      <c r="AJ92" s="31"/>
      <c r="AK92" s="31"/>
      <c r="AL92" s="31"/>
      <c r="AM92" s="31"/>
      <c r="AN92" s="31"/>
      <c r="AO92" s="108"/>
    </row>
    <row r="93" spans="2:42" ht="15" customHeight="1" x14ac:dyDescent="0.2">
      <c r="B93" s="112"/>
      <c r="C93" s="31"/>
      <c r="D93" s="31"/>
      <c r="E93" s="31"/>
      <c r="F93" s="31"/>
      <c r="G93" s="31"/>
      <c r="H93" s="31"/>
      <c r="I93" s="106">
        <v>0</v>
      </c>
      <c r="J93" s="35">
        <v>0</v>
      </c>
      <c r="K93" s="79"/>
      <c r="L93" s="79" t="s">
        <v>48</v>
      </c>
      <c r="T93" s="46">
        <v>17</v>
      </c>
      <c r="U93" s="46" t="s">
        <v>47</v>
      </c>
      <c r="V93" s="46"/>
      <c r="W93" s="46">
        <v>20</v>
      </c>
      <c r="AC93" s="79">
        <v>0</v>
      </c>
      <c r="AD93" s="79">
        <v>0</v>
      </c>
      <c r="AE93" s="79">
        <v>0</v>
      </c>
      <c r="AF93" s="55"/>
      <c r="AG93" s="31"/>
      <c r="AH93" s="31"/>
      <c r="AI93" s="31"/>
      <c r="AJ93" s="31"/>
      <c r="AK93" s="31"/>
      <c r="AL93" s="31"/>
      <c r="AM93" s="31"/>
      <c r="AN93" s="31"/>
      <c r="AO93" s="108"/>
    </row>
    <row r="94" spans="2:42" ht="15" customHeight="1" x14ac:dyDescent="0.2">
      <c r="B94" s="112"/>
      <c r="C94" s="31"/>
      <c r="D94" s="31"/>
      <c r="E94" s="31"/>
      <c r="F94" s="31"/>
      <c r="G94" s="31"/>
      <c r="H94" s="31"/>
      <c r="I94" s="106">
        <v>20</v>
      </c>
      <c r="J94" s="35">
        <v>15</v>
      </c>
      <c r="K94" s="79"/>
      <c r="L94" s="79" t="s">
        <v>49</v>
      </c>
      <c r="T94" s="46">
        <v>18</v>
      </c>
      <c r="U94" s="46" t="s">
        <v>47</v>
      </c>
      <c r="V94" s="46"/>
      <c r="W94" s="46">
        <v>21</v>
      </c>
      <c r="AC94" s="79">
        <v>5</v>
      </c>
      <c r="AD94" s="79">
        <v>0</v>
      </c>
      <c r="AE94" s="79">
        <v>0</v>
      </c>
      <c r="AF94" s="55"/>
      <c r="AG94" s="31"/>
      <c r="AH94" s="31"/>
      <c r="AI94" s="31"/>
      <c r="AJ94" s="31"/>
      <c r="AK94" s="31"/>
      <c r="AL94" s="31"/>
      <c r="AM94" s="31"/>
      <c r="AN94" s="31"/>
      <c r="AO94" s="108"/>
    </row>
    <row r="95" spans="2:42" ht="15" customHeight="1" x14ac:dyDescent="0.2">
      <c r="B95" s="112"/>
      <c r="C95" s="31"/>
      <c r="D95" s="31"/>
      <c r="E95" s="31"/>
      <c r="F95" s="31"/>
      <c r="G95" s="31"/>
      <c r="H95" s="31"/>
      <c r="I95" s="31"/>
      <c r="J95" s="35">
        <v>15</v>
      </c>
      <c r="K95" s="79"/>
      <c r="L95" s="79"/>
      <c r="T95" s="46">
        <v>19</v>
      </c>
      <c r="U95" s="46" t="s">
        <v>47</v>
      </c>
      <c r="V95" s="46"/>
      <c r="W95" s="46">
        <v>22</v>
      </c>
      <c r="AC95" s="79">
        <v>10</v>
      </c>
      <c r="AD95" s="79">
        <v>0</v>
      </c>
      <c r="AE95" s="79">
        <v>0</v>
      </c>
      <c r="AF95" s="55"/>
      <c r="AG95" s="31"/>
      <c r="AH95" s="31"/>
      <c r="AI95" s="31"/>
      <c r="AJ95" s="31"/>
      <c r="AK95" s="31"/>
      <c r="AL95" s="31"/>
      <c r="AM95" s="31"/>
      <c r="AN95" s="31"/>
      <c r="AO95" s="108"/>
    </row>
    <row r="96" spans="2:42" ht="15" customHeight="1" x14ac:dyDescent="0.2">
      <c r="B96" s="113"/>
      <c r="C96" s="31"/>
      <c r="D96" s="31"/>
      <c r="E96" s="31"/>
      <c r="F96" s="31"/>
      <c r="G96" s="31"/>
      <c r="H96" s="31"/>
      <c r="I96" s="31"/>
      <c r="J96" s="35">
        <v>10</v>
      </c>
      <c r="K96" s="79"/>
      <c r="L96" s="79"/>
      <c r="T96" s="46">
        <v>21</v>
      </c>
      <c r="U96" s="46" t="s">
        <v>47</v>
      </c>
      <c r="V96" s="46"/>
      <c r="W96" s="46">
        <v>23</v>
      </c>
      <c r="AC96" s="79">
        <v>15</v>
      </c>
      <c r="AD96" s="79">
        <v>0</v>
      </c>
      <c r="AE96" s="79">
        <v>0</v>
      </c>
      <c r="AF96" s="55"/>
      <c r="AG96" s="31"/>
      <c r="AH96" s="31"/>
      <c r="AI96" s="31"/>
      <c r="AJ96" s="31"/>
      <c r="AK96" s="31"/>
      <c r="AL96" s="31"/>
      <c r="AM96" s="31"/>
      <c r="AN96" s="31"/>
      <c r="AO96" s="108"/>
    </row>
    <row r="97" spans="2:41" ht="15" customHeight="1" x14ac:dyDescent="0.2">
      <c r="B97" s="113"/>
      <c r="C97" s="31"/>
      <c r="D97" s="31"/>
      <c r="E97" s="31"/>
      <c r="F97" s="31"/>
      <c r="G97" s="31"/>
      <c r="H97" s="31"/>
      <c r="I97" s="31"/>
      <c r="J97" s="107">
        <v>30</v>
      </c>
      <c r="K97" s="79"/>
      <c r="L97" s="79"/>
      <c r="T97" s="46">
        <v>22</v>
      </c>
      <c r="U97" s="46" t="s">
        <v>47</v>
      </c>
      <c r="V97" s="46"/>
      <c r="W97" s="46">
        <v>24</v>
      </c>
      <c r="AC97" s="79">
        <v>20</v>
      </c>
      <c r="AD97" s="79">
        <v>0</v>
      </c>
      <c r="AE97" s="79">
        <v>0</v>
      </c>
      <c r="AF97" s="55"/>
      <c r="AG97" s="31"/>
      <c r="AH97" s="31"/>
      <c r="AI97" s="31"/>
      <c r="AJ97" s="31"/>
      <c r="AK97" s="31"/>
      <c r="AL97" s="31"/>
      <c r="AM97" s="31"/>
      <c r="AN97" s="31"/>
      <c r="AO97" s="108"/>
    </row>
    <row r="98" spans="2:41" ht="15" customHeight="1" x14ac:dyDescent="0.2">
      <c r="B98" s="31"/>
      <c r="C98" s="31"/>
      <c r="D98" s="31"/>
      <c r="E98" s="31"/>
      <c r="F98" s="31"/>
      <c r="G98" s="31"/>
      <c r="H98" s="31"/>
      <c r="I98" s="31"/>
      <c r="J98" s="108">
        <v>0</v>
      </c>
      <c r="K98" s="79"/>
      <c r="L98" s="79"/>
      <c r="T98" s="46">
        <v>23</v>
      </c>
      <c r="U98" s="46" t="s">
        <v>47</v>
      </c>
      <c r="V98" s="46"/>
      <c r="W98" s="46">
        <v>25</v>
      </c>
      <c r="AC98" s="79">
        <v>25</v>
      </c>
      <c r="AD98" s="79">
        <v>0</v>
      </c>
      <c r="AE98" s="79">
        <v>0</v>
      </c>
      <c r="AF98" s="55"/>
      <c r="AG98" s="31"/>
      <c r="AH98" s="31"/>
      <c r="AI98" s="31"/>
      <c r="AJ98" s="31"/>
      <c r="AK98" s="31"/>
      <c r="AL98" s="31"/>
      <c r="AM98" s="31"/>
      <c r="AN98" s="31"/>
      <c r="AO98" s="108"/>
    </row>
    <row r="99" spans="2:41" ht="15" customHeight="1" x14ac:dyDescent="0.2">
      <c r="B99" s="31"/>
      <c r="C99" s="31"/>
      <c r="D99" s="31"/>
      <c r="E99" s="31"/>
      <c r="F99" s="31"/>
      <c r="G99" s="31"/>
      <c r="H99" s="31"/>
      <c r="I99" s="31"/>
      <c r="T99" s="44">
        <v>24</v>
      </c>
      <c r="U99" s="46" t="s">
        <v>47</v>
      </c>
      <c r="V99" s="46"/>
      <c r="AC99" s="79">
        <v>30</v>
      </c>
      <c r="AD99" s="79">
        <v>0</v>
      </c>
      <c r="AE99" s="79">
        <v>0</v>
      </c>
      <c r="AF99" s="55"/>
      <c r="AG99" s="31"/>
      <c r="AH99" s="31"/>
      <c r="AI99" s="31"/>
      <c r="AJ99" s="31"/>
      <c r="AK99" s="31"/>
      <c r="AL99" s="31"/>
      <c r="AM99" s="31"/>
      <c r="AN99" s="31"/>
      <c r="AO99" s="108"/>
    </row>
    <row r="100" spans="2:41" ht="15" customHeight="1" x14ac:dyDescent="0.2">
      <c r="B100" s="31"/>
      <c r="C100" s="31"/>
      <c r="D100" s="31"/>
      <c r="E100" s="31"/>
      <c r="F100" s="31"/>
      <c r="G100" s="31"/>
      <c r="H100" s="31"/>
      <c r="I100" s="31"/>
      <c r="T100" s="44">
        <v>25</v>
      </c>
      <c r="U100" s="46" t="s">
        <v>47</v>
      </c>
      <c r="V100" s="46"/>
      <c r="AC100" s="79">
        <v>35</v>
      </c>
      <c r="AD100" s="79">
        <v>0</v>
      </c>
      <c r="AE100" s="79">
        <v>0</v>
      </c>
      <c r="AF100" s="55"/>
      <c r="AG100" s="31"/>
      <c r="AH100" s="31"/>
      <c r="AI100" s="31"/>
      <c r="AJ100" s="31"/>
      <c r="AK100" s="31"/>
      <c r="AL100" s="31"/>
      <c r="AM100" s="31"/>
      <c r="AN100" s="31"/>
      <c r="AO100" s="108"/>
    </row>
    <row r="101" spans="2:41" ht="15" customHeight="1" x14ac:dyDescent="0.2">
      <c r="B101" s="31"/>
      <c r="C101" s="31"/>
      <c r="D101" s="31"/>
      <c r="E101" s="31"/>
      <c r="F101" s="31"/>
      <c r="G101" s="31"/>
      <c r="H101" s="31"/>
      <c r="I101" s="31"/>
      <c r="T101" s="44">
        <v>26</v>
      </c>
      <c r="U101" s="46" t="s">
        <v>47</v>
      </c>
      <c r="V101" s="46"/>
      <c r="AC101" s="79">
        <v>40</v>
      </c>
      <c r="AD101" s="79">
        <v>0</v>
      </c>
      <c r="AE101" s="79">
        <v>0</v>
      </c>
      <c r="AF101" s="55"/>
      <c r="AG101" s="31"/>
      <c r="AH101" s="31"/>
      <c r="AI101" s="31"/>
      <c r="AJ101" s="31"/>
      <c r="AK101" s="31"/>
      <c r="AL101" s="31"/>
      <c r="AM101" s="31"/>
      <c r="AN101" s="31"/>
      <c r="AO101" s="108"/>
    </row>
    <row r="102" spans="2:41" ht="15" customHeight="1" x14ac:dyDescent="0.2">
      <c r="B102" s="31"/>
      <c r="C102" s="31"/>
      <c r="D102" s="31"/>
      <c r="E102" s="31"/>
      <c r="F102" s="31"/>
      <c r="G102" s="31"/>
      <c r="H102" s="31"/>
      <c r="I102" s="31"/>
      <c r="T102" s="44">
        <v>27</v>
      </c>
      <c r="U102" s="46" t="s">
        <v>47</v>
      </c>
      <c r="V102" s="46"/>
      <c r="AC102" s="79">
        <v>45</v>
      </c>
      <c r="AD102" s="79">
        <v>0</v>
      </c>
      <c r="AE102" s="79">
        <v>0</v>
      </c>
      <c r="AF102" s="55"/>
      <c r="AG102" s="31"/>
      <c r="AH102" s="31"/>
      <c r="AI102" s="31"/>
      <c r="AJ102" s="31"/>
      <c r="AK102" s="31"/>
      <c r="AL102" s="31"/>
      <c r="AM102" s="31"/>
      <c r="AN102" s="31"/>
      <c r="AO102" s="108"/>
    </row>
    <row r="103" spans="2:41" ht="15" customHeight="1" x14ac:dyDescent="0.2">
      <c r="B103" s="31"/>
      <c r="C103" s="31"/>
      <c r="D103" s="31"/>
      <c r="E103" s="31"/>
      <c r="F103" s="31"/>
      <c r="G103" s="31"/>
      <c r="H103" s="31"/>
      <c r="I103" s="31"/>
      <c r="T103" s="44">
        <v>28</v>
      </c>
      <c r="U103" s="46" t="s">
        <v>47</v>
      </c>
      <c r="V103" s="46"/>
      <c r="AC103" s="79">
        <v>50</v>
      </c>
      <c r="AD103" s="79">
        <v>0</v>
      </c>
      <c r="AE103" s="79">
        <v>0</v>
      </c>
      <c r="AF103" s="55"/>
      <c r="AG103" s="31"/>
      <c r="AH103" s="31"/>
      <c r="AI103" s="31"/>
      <c r="AJ103" s="31"/>
      <c r="AK103" s="31"/>
      <c r="AL103" s="31"/>
      <c r="AM103" s="31"/>
      <c r="AN103" s="31"/>
      <c r="AO103" s="108"/>
    </row>
    <row r="104" spans="2:41" ht="15" customHeight="1" x14ac:dyDescent="0.2">
      <c r="B104" s="31"/>
      <c r="C104" s="31"/>
      <c r="D104" s="31"/>
      <c r="E104" s="31"/>
      <c r="F104" s="31"/>
      <c r="G104" s="31"/>
      <c r="H104" s="31"/>
      <c r="I104" s="31"/>
      <c r="T104" s="44">
        <v>29</v>
      </c>
      <c r="U104" s="46" t="s">
        <v>47</v>
      </c>
      <c r="V104" s="46"/>
      <c r="AC104" s="79">
        <v>55</v>
      </c>
      <c r="AD104" s="79">
        <v>0</v>
      </c>
      <c r="AE104" s="79">
        <v>0</v>
      </c>
      <c r="AF104" s="55"/>
      <c r="AG104" s="31"/>
      <c r="AH104" s="31"/>
      <c r="AI104" s="31"/>
      <c r="AJ104" s="31"/>
      <c r="AK104" s="31"/>
      <c r="AL104" s="31"/>
      <c r="AM104" s="31"/>
      <c r="AN104" s="31"/>
      <c r="AO104" s="108"/>
    </row>
    <row r="105" spans="2:41" ht="15" customHeight="1" x14ac:dyDescent="0.25">
      <c r="B105" s="31"/>
      <c r="C105" s="31"/>
      <c r="D105" s="31"/>
      <c r="E105" s="31"/>
      <c r="F105" s="31"/>
      <c r="G105" s="31"/>
      <c r="H105" s="31"/>
      <c r="I105" s="31"/>
      <c r="AC105" s="79">
        <v>60</v>
      </c>
      <c r="AD105" s="79">
        <v>1</v>
      </c>
      <c r="AE105" s="79">
        <v>0</v>
      </c>
      <c r="AF105" s="55"/>
      <c r="AG105" s="31"/>
      <c r="AH105" s="31"/>
      <c r="AI105" s="31"/>
      <c r="AJ105" s="31"/>
      <c r="AK105" s="31"/>
      <c r="AL105" s="31"/>
      <c r="AM105" s="31"/>
      <c r="AN105" s="31"/>
      <c r="AO105" s="108"/>
    </row>
    <row r="106" spans="2:41" ht="15" customHeight="1" x14ac:dyDescent="0.25">
      <c r="B106" s="31"/>
      <c r="C106" s="31"/>
      <c r="D106" s="31"/>
      <c r="E106" s="31"/>
      <c r="F106" s="31"/>
      <c r="G106" s="31"/>
      <c r="H106" s="31"/>
      <c r="I106" s="31"/>
      <c r="AC106" s="148">
        <v>65</v>
      </c>
      <c r="AD106" s="148">
        <v>1</v>
      </c>
      <c r="AE106" s="148">
        <v>0</v>
      </c>
      <c r="AF106" s="55"/>
      <c r="AG106" s="31"/>
      <c r="AH106" s="31"/>
      <c r="AI106" s="31"/>
      <c r="AJ106" s="31"/>
      <c r="AK106" s="31"/>
      <c r="AL106" s="31"/>
      <c r="AM106" s="31"/>
      <c r="AN106" s="31"/>
      <c r="AO106" s="108"/>
    </row>
    <row r="107" spans="2:41" ht="15" customHeight="1" x14ac:dyDescent="0.25">
      <c r="B107" s="31"/>
      <c r="C107" s="31"/>
      <c r="D107" s="31"/>
      <c r="E107" s="31"/>
      <c r="F107" s="31"/>
      <c r="G107" s="31"/>
      <c r="H107" s="31"/>
      <c r="I107" s="31"/>
      <c r="AC107" s="148">
        <v>70</v>
      </c>
      <c r="AD107" s="148">
        <v>1</v>
      </c>
      <c r="AE107" s="148">
        <v>0</v>
      </c>
      <c r="AF107" s="55"/>
      <c r="AG107" s="31"/>
      <c r="AH107" s="31"/>
      <c r="AI107" s="31"/>
      <c r="AJ107" s="31"/>
      <c r="AK107" s="31"/>
      <c r="AL107" s="31"/>
      <c r="AM107" s="31"/>
      <c r="AN107" s="31"/>
      <c r="AO107" s="108"/>
    </row>
    <row r="108" spans="2:41" ht="15" customHeight="1" x14ac:dyDescent="0.25">
      <c r="B108" s="31"/>
      <c r="C108" s="31"/>
      <c r="D108" s="31"/>
      <c r="E108" s="31"/>
      <c r="F108" s="31"/>
      <c r="G108" s="31"/>
      <c r="H108" s="31"/>
      <c r="I108" s="31"/>
      <c r="J108" s="31"/>
      <c r="K108" s="31"/>
      <c r="L108" s="31"/>
      <c r="M108" s="31"/>
      <c r="N108" s="31"/>
      <c r="O108" s="31"/>
      <c r="P108" s="31"/>
      <c r="Q108" s="31"/>
      <c r="R108" s="31"/>
      <c r="S108" s="31"/>
      <c r="W108" s="31"/>
      <c r="X108" s="31"/>
      <c r="Y108" s="31"/>
      <c r="Z108" s="31"/>
      <c r="AA108" s="31"/>
      <c r="AB108" s="31"/>
      <c r="AC108" s="148">
        <v>75</v>
      </c>
      <c r="AD108" s="148">
        <v>1</v>
      </c>
      <c r="AE108" s="148">
        <v>0</v>
      </c>
      <c r="AF108" s="55"/>
      <c r="AG108" s="31"/>
      <c r="AH108" s="31"/>
      <c r="AI108" s="31"/>
      <c r="AJ108" s="31"/>
      <c r="AK108" s="31"/>
      <c r="AL108" s="31"/>
      <c r="AM108" s="31"/>
      <c r="AN108" s="31"/>
      <c r="AO108" s="108"/>
    </row>
    <row r="109" spans="2:41" ht="15" customHeight="1" x14ac:dyDescent="0.25">
      <c r="B109" s="31"/>
      <c r="C109" s="31"/>
      <c r="D109" s="31"/>
      <c r="E109" s="31"/>
      <c r="F109" s="31"/>
      <c r="G109" s="31"/>
      <c r="H109" s="31"/>
      <c r="I109" s="31"/>
      <c r="J109" s="31"/>
      <c r="K109" s="31"/>
      <c r="L109" s="31"/>
      <c r="M109" s="31"/>
      <c r="N109" s="31"/>
      <c r="O109" s="31"/>
      <c r="P109" s="31"/>
      <c r="Q109" s="31"/>
      <c r="R109" s="31"/>
      <c r="S109" s="31"/>
      <c r="W109" s="31"/>
      <c r="X109" s="31"/>
      <c r="Y109" s="31"/>
      <c r="Z109" s="31"/>
      <c r="AA109" s="31"/>
      <c r="AB109" s="31"/>
      <c r="AC109" s="79">
        <v>80</v>
      </c>
      <c r="AD109" s="79">
        <v>2</v>
      </c>
      <c r="AE109" s="79">
        <v>1</v>
      </c>
      <c r="AF109" s="55"/>
      <c r="AG109" s="31"/>
      <c r="AH109" s="31"/>
      <c r="AI109" s="31"/>
      <c r="AJ109" s="31"/>
      <c r="AK109" s="31"/>
      <c r="AL109" s="31"/>
      <c r="AM109" s="31"/>
      <c r="AN109" s="31"/>
      <c r="AO109" s="108"/>
    </row>
    <row r="110" spans="2:41" ht="15" customHeight="1" x14ac:dyDescent="0.25">
      <c r="B110" s="31"/>
      <c r="C110" s="31"/>
      <c r="D110" s="31"/>
      <c r="E110" s="31"/>
      <c r="F110" s="31"/>
      <c r="G110" s="31"/>
      <c r="H110" s="31"/>
      <c r="I110" s="31"/>
      <c r="J110" s="31"/>
      <c r="K110" s="31"/>
      <c r="L110" s="31"/>
      <c r="M110" s="31"/>
      <c r="N110" s="31"/>
      <c r="O110" s="31"/>
      <c r="P110" s="31"/>
      <c r="Q110" s="31"/>
      <c r="R110" s="31"/>
      <c r="S110" s="31"/>
      <c r="W110" s="31"/>
      <c r="X110" s="31"/>
      <c r="Y110" s="31"/>
      <c r="Z110" s="31"/>
      <c r="AA110" s="31"/>
      <c r="AB110" s="31"/>
      <c r="AC110" s="79">
        <v>85</v>
      </c>
      <c r="AD110" s="79">
        <v>2</v>
      </c>
      <c r="AE110" s="79">
        <v>1</v>
      </c>
      <c r="AF110" s="55"/>
      <c r="AG110" s="31"/>
      <c r="AH110" s="31"/>
      <c r="AI110" s="31"/>
      <c r="AJ110" s="31"/>
      <c r="AK110" s="31"/>
      <c r="AL110" s="31"/>
      <c r="AM110" s="31"/>
      <c r="AN110" s="31"/>
      <c r="AO110" s="108"/>
    </row>
    <row r="111" spans="2:41" ht="15" customHeight="1" x14ac:dyDescent="0.25">
      <c r="B111" s="31"/>
      <c r="C111" s="31"/>
      <c r="D111" s="31"/>
      <c r="E111" s="31"/>
      <c r="F111" s="31"/>
      <c r="G111" s="31"/>
      <c r="H111" s="31"/>
      <c r="I111" s="31"/>
      <c r="J111" s="31"/>
      <c r="K111" s="31"/>
      <c r="L111" s="31"/>
      <c r="M111" s="31"/>
      <c r="N111" s="31"/>
      <c r="O111" s="31"/>
      <c r="P111" s="31"/>
      <c r="Q111" s="31"/>
      <c r="R111" s="31"/>
      <c r="S111" s="31"/>
      <c r="W111" s="31"/>
      <c r="X111" s="31"/>
      <c r="Y111" s="31"/>
      <c r="Z111" s="31"/>
      <c r="AA111" s="31"/>
      <c r="AB111" s="31"/>
      <c r="AC111" s="79">
        <v>90</v>
      </c>
      <c r="AD111" s="79">
        <v>2</v>
      </c>
      <c r="AE111" s="79">
        <v>1</v>
      </c>
      <c r="AF111" s="55"/>
      <c r="AG111" s="31"/>
      <c r="AH111" s="31"/>
      <c r="AI111" s="31"/>
      <c r="AJ111" s="31"/>
      <c r="AK111" s="31"/>
      <c r="AL111" s="31"/>
      <c r="AM111" s="31"/>
      <c r="AN111" s="31"/>
      <c r="AO111" s="108"/>
    </row>
    <row r="112" spans="2:41" ht="15" customHeight="1" x14ac:dyDescent="0.25">
      <c r="B112" s="31"/>
      <c r="C112" s="31"/>
      <c r="D112" s="31"/>
      <c r="E112" s="31"/>
      <c r="F112" s="31"/>
      <c r="G112" s="31"/>
      <c r="H112" s="31"/>
      <c r="I112" s="31"/>
      <c r="J112" s="31"/>
      <c r="K112" s="31"/>
      <c r="L112" s="31"/>
      <c r="M112" s="31"/>
      <c r="N112" s="31"/>
      <c r="O112" s="31"/>
      <c r="P112" s="31"/>
      <c r="Q112" s="31"/>
      <c r="R112" s="31"/>
      <c r="S112" s="31"/>
      <c r="W112" s="31"/>
      <c r="X112" s="31"/>
      <c r="Y112" s="31"/>
      <c r="Z112" s="31"/>
      <c r="AA112" s="31"/>
      <c r="AB112" s="31"/>
      <c r="AC112" s="79">
        <v>95</v>
      </c>
      <c r="AD112" s="79">
        <v>2</v>
      </c>
      <c r="AE112" s="79">
        <v>1</v>
      </c>
      <c r="AF112" s="55"/>
      <c r="AG112" s="31"/>
      <c r="AH112" s="31"/>
      <c r="AI112" s="31"/>
      <c r="AJ112" s="31"/>
      <c r="AK112" s="31"/>
      <c r="AL112" s="31"/>
      <c r="AM112" s="31"/>
      <c r="AN112" s="31"/>
      <c r="AO112" s="108"/>
    </row>
    <row r="113" spans="2:41" ht="15" customHeight="1" x14ac:dyDescent="0.25">
      <c r="B113" s="31"/>
      <c r="C113" s="31"/>
      <c r="D113" s="31"/>
      <c r="E113" s="31"/>
      <c r="F113" s="31"/>
      <c r="G113" s="31"/>
      <c r="H113" s="31"/>
      <c r="I113" s="31"/>
      <c r="J113" s="31"/>
      <c r="K113" s="31"/>
      <c r="L113" s="31"/>
      <c r="M113" s="31"/>
      <c r="N113" s="31"/>
      <c r="O113" s="31"/>
      <c r="P113" s="31"/>
      <c r="Q113" s="31"/>
      <c r="R113" s="31"/>
      <c r="S113" s="31"/>
      <c r="W113" s="31"/>
      <c r="X113" s="31"/>
      <c r="Y113" s="31"/>
      <c r="Z113" s="31"/>
      <c r="AA113" s="31"/>
      <c r="AB113" s="31"/>
      <c r="AC113" s="79">
        <v>100</v>
      </c>
      <c r="AD113" s="79">
        <v>2</v>
      </c>
      <c r="AE113" s="79">
        <v>1</v>
      </c>
      <c r="AF113" s="55"/>
      <c r="AG113" s="31"/>
      <c r="AH113" s="31"/>
      <c r="AI113" s="31"/>
      <c r="AJ113" s="31"/>
      <c r="AK113" s="31"/>
      <c r="AL113" s="31"/>
      <c r="AM113" s="31"/>
      <c r="AN113" s="31"/>
      <c r="AO113" s="108"/>
    </row>
    <row r="114" spans="2:41" ht="15" customHeight="1" x14ac:dyDescent="0.25">
      <c r="B114" s="31"/>
      <c r="C114" s="31"/>
      <c r="D114" s="31"/>
      <c r="E114" s="31"/>
      <c r="F114" s="31"/>
      <c r="G114" s="31"/>
      <c r="H114" s="31"/>
      <c r="I114" s="31"/>
      <c r="J114" s="31"/>
      <c r="K114" s="31"/>
      <c r="L114" s="31"/>
      <c r="M114" s="31"/>
      <c r="N114" s="31"/>
      <c r="O114" s="31"/>
      <c r="P114" s="31"/>
      <c r="Q114" s="31"/>
      <c r="R114" s="31"/>
      <c r="S114" s="31"/>
      <c r="W114" s="31"/>
      <c r="X114" s="31"/>
      <c r="Y114" s="31"/>
      <c r="Z114" s="31"/>
      <c r="AA114" s="31"/>
      <c r="AB114" s="31"/>
      <c r="AG114" s="31"/>
      <c r="AH114" s="31"/>
      <c r="AI114" s="31"/>
      <c r="AJ114" s="31"/>
      <c r="AK114" s="31"/>
      <c r="AL114" s="31"/>
      <c r="AM114" s="31"/>
      <c r="AN114" s="31"/>
      <c r="AO114" s="108"/>
    </row>
    <row r="115" spans="2:41" ht="15" customHeight="1" x14ac:dyDescent="0.25">
      <c r="B115" s="31"/>
      <c r="C115" s="31"/>
      <c r="D115" s="31"/>
      <c r="E115" s="31"/>
      <c r="F115" s="31"/>
      <c r="G115" s="31"/>
      <c r="H115" s="31"/>
      <c r="I115" s="31"/>
      <c r="J115" s="31"/>
      <c r="K115" s="31"/>
      <c r="L115" s="31"/>
      <c r="M115" s="31"/>
      <c r="N115" s="31"/>
      <c r="O115" s="31"/>
      <c r="P115" s="31"/>
      <c r="Q115" s="31"/>
      <c r="R115" s="31"/>
      <c r="S115" s="31"/>
      <c r="W115" s="31"/>
      <c r="X115" s="31"/>
      <c r="Y115" s="31"/>
      <c r="Z115" s="31"/>
      <c r="AA115" s="31"/>
      <c r="AB115" s="31"/>
      <c r="AG115" s="31"/>
      <c r="AH115" s="31"/>
      <c r="AI115" s="31"/>
      <c r="AJ115" s="31"/>
      <c r="AK115" s="31"/>
      <c r="AL115" s="31"/>
      <c r="AM115" s="31"/>
      <c r="AN115" s="31"/>
      <c r="AO115" s="108"/>
    </row>
    <row r="116" spans="2:41" ht="15" customHeight="1" x14ac:dyDescent="0.25">
      <c r="B116" s="31"/>
      <c r="C116" s="31"/>
      <c r="D116" s="31"/>
      <c r="E116" s="31"/>
      <c r="F116" s="31"/>
      <c r="G116" s="31"/>
      <c r="H116" s="31"/>
      <c r="I116" s="31"/>
      <c r="J116" s="31"/>
      <c r="K116" s="31"/>
      <c r="L116" s="31"/>
      <c r="M116" s="31"/>
      <c r="N116" s="31"/>
      <c r="O116" s="31"/>
      <c r="P116" s="31"/>
      <c r="Q116" s="31"/>
      <c r="R116" s="31"/>
      <c r="S116" s="31"/>
      <c r="W116" s="31"/>
      <c r="X116" s="31"/>
      <c r="Y116" s="31"/>
      <c r="Z116" s="31"/>
      <c r="AA116" s="31"/>
      <c r="AB116" s="31"/>
      <c r="AG116" s="31"/>
      <c r="AH116" s="31"/>
      <c r="AI116" s="31"/>
      <c r="AJ116" s="31"/>
      <c r="AK116" s="31"/>
      <c r="AL116" s="31"/>
      <c r="AM116" s="31"/>
      <c r="AN116" s="31"/>
      <c r="AO116" s="108"/>
    </row>
    <row r="117" spans="2:41" ht="15" customHeight="1" x14ac:dyDescent="0.25">
      <c r="B117" s="31"/>
      <c r="C117" s="31"/>
      <c r="D117" s="31"/>
      <c r="E117" s="31"/>
      <c r="F117" s="31"/>
      <c r="G117" s="31"/>
      <c r="H117" s="31"/>
      <c r="I117" s="31"/>
      <c r="J117" s="31"/>
      <c r="K117" s="31"/>
      <c r="L117" s="31"/>
      <c r="M117" s="31"/>
      <c r="N117" s="31"/>
      <c r="O117" s="31"/>
      <c r="P117" s="31"/>
      <c r="Q117" s="31"/>
      <c r="R117" s="31"/>
      <c r="S117" s="31"/>
      <c r="W117" s="31"/>
      <c r="X117" s="31"/>
      <c r="Y117" s="31"/>
      <c r="Z117" s="31"/>
      <c r="AA117" s="31"/>
      <c r="AB117" s="31"/>
      <c r="AG117" s="31"/>
      <c r="AH117" s="31"/>
      <c r="AI117" s="31"/>
      <c r="AJ117" s="31"/>
      <c r="AK117" s="31"/>
      <c r="AL117" s="31"/>
      <c r="AM117" s="31"/>
      <c r="AN117" s="31"/>
      <c r="AO117" s="108"/>
    </row>
    <row r="118" spans="2:41" ht="15" customHeight="1" x14ac:dyDescent="0.25">
      <c r="B118" s="31"/>
      <c r="C118" s="31"/>
      <c r="D118" s="31"/>
      <c r="E118" s="31"/>
      <c r="F118" s="31"/>
      <c r="G118" s="31"/>
      <c r="H118" s="31"/>
      <c r="I118" s="31"/>
      <c r="J118" s="31"/>
      <c r="K118" s="31"/>
      <c r="L118" s="31"/>
      <c r="M118" s="31"/>
      <c r="N118" s="31"/>
      <c r="O118" s="31"/>
      <c r="P118" s="31"/>
      <c r="Q118" s="31"/>
      <c r="R118" s="31"/>
      <c r="S118" s="31"/>
      <c r="W118" s="31"/>
      <c r="X118" s="31"/>
      <c r="Y118" s="31"/>
      <c r="Z118" s="31"/>
      <c r="AA118" s="31"/>
      <c r="AB118" s="31"/>
      <c r="AG118" s="31"/>
      <c r="AH118" s="31"/>
      <c r="AI118" s="31"/>
      <c r="AJ118" s="31"/>
      <c r="AK118" s="31"/>
      <c r="AL118" s="31"/>
      <c r="AM118" s="31"/>
      <c r="AN118" s="31"/>
      <c r="AO118" s="108"/>
    </row>
    <row r="119" spans="2:41" ht="15" customHeight="1" x14ac:dyDescent="0.25">
      <c r="B119" s="31"/>
      <c r="C119" s="31"/>
      <c r="D119" s="31"/>
      <c r="E119" s="31"/>
      <c r="F119" s="31"/>
      <c r="G119" s="31"/>
      <c r="H119" s="31"/>
      <c r="I119" s="31"/>
      <c r="J119" s="31"/>
      <c r="K119" s="31"/>
      <c r="L119" s="31"/>
      <c r="M119" s="31"/>
      <c r="N119" s="31"/>
      <c r="O119" s="31"/>
      <c r="P119" s="31"/>
      <c r="Q119" s="31"/>
      <c r="R119" s="31"/>
      <c r="S119" s="31"/>
      <c r="W119" s="31"/>
      <c r="X119" s="31"/>
      <c r="Y119" s="31"/>
      <c r="Z119" s="31"/>
      <c r="AA119" s="31"/>
      <c r="AB119" s="31"/>
      <c r="AG119" s="31"/>
      <c r="AH119" s="31"/>
      <c r="AI119" s="31"/>
      <c r="AJ119" s="31"/>
      <c r="AK119" s="31"/>
      <c r="AL119" s="31"/>
      <c r="AM119" s="31"/>
      <c r="AN119" s="31"/>
      <c r="AO119" s="108"/>
    </row>
    <row r="120" spans="2:41" ht="15" customHeight="1" x14ac:dyDescent="0.25">
      <c r="B120" s="31"/>
      <c r="C120" s="31"/>
      <c r="D120" s="31"/>
      <c r="E120" s="31"/>
      <c r="F120" s="31"/>
      <c r="G120" s="31"/>
      <c r="H120" s="31"/>
      <c r="I120" s="31"/>
      <c r="J120" s="31"/>
      <c r="K120" s="31"/>
      <c r="L120" s="31"/>
      <c r="M120" s="31"/>
      <c r="N120" s="31"/>
      <c r="O120" s="31"/>
      <c r="P120" s="31"/>
      <c r="Q120" s="31"/>
      <c r="R120" s="31"/>
      <c r="S120" s="31"/>
      <c r="W120" s="31"/>
      <c r="X120" s="31"/>
      <c r="Y120" s="31"/>
      <c r="Z120" s="31"/>
      <c r="AA120" s="31"/>
      <c r="AB120" s="31"/>
      <c r="AG120" s="31"/>
      <c r="AH120" s="31"/>
      <c r="AI120" s="31"/>
      <c r="AJ120" s="31"/>
      <c r="AK120" s="31"/>
      <c r="AL120" s="31"/>
      <c r="AM120" s="31"/>
      <c r="AN120" s="31"/>
      <c r="AO120" s="108"/>
    </row>
    <row r="121" spans="2:41" ht="15" customHeight="1" x14ac:dyDescent="0.25">
      <c r="B121" s="31"/>
      <c r="C121" s="31"/>
      <c r="D121" s="31"/>
      <c r="E121" s="31"/>
      <c r="F121" s="31"/>
      <c r="G121" s="31"/>
      <c r="H121" s="31"/>
      <c r="I121" s="31"/>
      <c r="J121" s="31"/>
      <c r="K121" s="31"/>
      <c r="L121" s="31"/>
      <c r="M121" s="31"/>
      <c r="N121" s="31"/>
      <c r="O121" s="31"/>
      <c r="P121" s="31"/>
      <c r="Q121" s="31"/>
      <c r="R121" s="31"/>
      <c r="S121" s="31"/>
      <c r="W121" s="31"/>
      <c r="X121" s="31"/>
      <c r="Y121" s="31"/>
      <c r="Z121" s="31"/>
      <c r="AA121" s="31"/>
      <c r="AB121" s="31"/>
      <c r="AG121" s="31"/>
      <c r="AH121" s="31"/>
      <c r="AI121" s="31"/>
      <c r="AJ121" s="31"/>
      <c r="AK121" s="31"/>
      <c r="AL121" s="31"/>
      <c r="AM121" s="31"/>
      <c r="AN121" s="31"/>
      <c r="AO121" s="108"/>
    </row>
    <row r="122" spans="2:41" ht="15" customHeight="1" x14ac:dyDescent="0.25">
      <c r="B122" s="31"/>
      <c r="C122" s="31"/>
      <c r="D122" s="31"/>
      <c r="E122" s="31"/>
      <c r="F122" s="31"/>
      <c r="G122" s="31"/>
      <c r="H122" s="31"/>
      <c r="I122" s="31"/>
      <c r="J122" s="31"/>
      <c r="K122" s="31"/>
      <c r="L122" s="31"/>
      <c r="M122" s="31"/>
      <c r="N122" s="31"/>
      <c r="O122" s="31"/>
      <c r="P122" s="31"/>
      <c r="Q122" s="31"/>
      <c r="R122" s="31"/>
      <c r="S122" s="31"/>
      <c r="W122" s="31"/>
      <c r="X122" s="31"/>
      <c r="Y122" s="31"/>
      <c r="Z122" s="31"/>
      <c r="AA122" s="31"/>
      <c r="AB122" s="31"/>
      <c r="AG122" s="31"/>
      <c r="AH122" s="31"/>
      <c r="AI122" s="31"/>
      <c r="AJ122" s="31"/>
      <c r="AK122" s="31"/>
      <c r="AL122" s="31"/>
      <c r="AM122" s="31"/>
      <c r="AN122" s="31"/>
      <c r="AO122" s="108"/>
    </row>
    <row r="123" spans="2:41" ht="15" customHeight="1" x14ac:dyDescent="0.25">
      <c r="B123" s="31"/>
      <c r="C123" s="31"/>
      <c r="D123" s="31"/>
      <c r="E123" s="31"/>
      <c r="F123" s="31"/>
      <c r="G123" s="31"/>
      <c r="H123" s="31"/>
      <c r="I123" s="31"/>
      <c r="J123" s="31"/>
      <c r="K123" s="31"/>
      <c r="L123" s="31"/>
      <c r="M123" s="31"/>
      <c r="N123" s="31"/>
      <c r="O123" s="31"/>
      <c r="P123" s="31"/>
      <c r="Q123" s="31"/>
      <c r="R123" s="31"/>
      <c r="S123" s="31"/>
      <c r="W123" s="31"/>
      <c r="X123" s="31"/>
      <c r="Y123" s="31"/>
      <c r="Z123" s="31"/>
      <c r="AA123" s="31"/>
      <c r="AB123" s="31"/>
      <c r="AG123" s="31"/>
      <c r="AH123" s="31"/>
      <c r="AI123" s="31"/>
      <c r="AJ123" s="31"/>
      <c r="AK123" s="31"/>
      <c r="AL123" s="31"/>
      <c r="AM123" s="31"/>
      <c r="AN123" s="31"/>
      <c r="AO123" s="108"/>
    </row>
    <row r="124" spans="2:41" ht="15" customHeight="1" x14ac:dyDescent="0.25">
      <c r="B124" s="31"/>
      <c r="C124" s="31"/>
      <c r="D124" s="31"/>
      <c r="E124" s="31"/>
      <c r="F124" s="31"/>
      <c r="G124" s="31"/>
      <c r="H124" s="31"/>
      <c r="I124" s="31"/>
      <c r="J124" s="31"/>
      <c r="K124" s="31"/>
      <c r="L124" s="31"/>
      <c r="M124" s="31"/>
      <c r="N124" s="31"/>
      <c r="O124" s="31"/>
      <c r="P124" s="31"/>
      <c r="Q124" s="31"/>
      <c r="R124" s="31"/>
      <c r="S124" s="31"/>
      <c r="W124" s="31"/>
      <c r="X124" s="31"/>
      <c r="Y124" s="31"/>
      <c r="Z124" s="31"/>
      <c r="AA124" s="31"/>
      <c r="AB124" s="31"/>
      <c r="AC124" s="31"/>
      <c r="AD124" s="31"/>
      <c r="AE124" s="31"/>
      <c r="AF124" s="31"/>
      <c r="AG124" s="31"/>
      <c r="AH124" s="31"/>
      <c r="AI124" s="31"/>
      <c r="AJ124" s="31"/>
      <c r="AK124" s="31"/>
      <c r="AL124" s="31"/>
      <c r="AM124" s="31"/>
      <c r="AN124" s="31"/>
      <c r="AO124" s="108"/>
    </row>
    <row r="125" spans="2:41" ht="15" customHeight="1" x14ac:dyDescent="0.25">
      <c r="B125" s="31"/>
      <c r="C125" s="31"/>
      <c r="D125" s="31"/>
      <c r="E125" s="31"/>
      <c r="F125" s="31"/>
      <c r="G125" s="31"/>
      <c r="H125" s="31"/>
      <c r="I125" s="31"/>
      <c r="J125" s="31"/>
      <c r="K125" s="31"/>
      <c r="L125" s="31"/>
      <c r="M125" s="31"/>
      <c r="N125" s="31"/>
      <c r="O125" s="31"/>
      <c r="P125" s="31"/>
      <c r="Q125" s="31"/>
      <c r="R125" s="31"/>
      <c r="S125" s="31"/>
      <c r="W125" s="31"/>
      <c r="X125" s="31"/>
      <c r="Y125" s="31"/>
      <c r="Z125" s="31"/>
      <c r="AA125" s="31"/>
      <c r="AB125" s="31"/>
      <c r="AC125" s="31"/>
      <c r="AD125" s="31"/>
      <c r="AE125" s="31"/>
      <c r="AF125" s="31"/>
      <c r="AG125" s="31"/>
      <c r="AH125" s="31"/>
      <c r="AI125" s="31"/>
      <c r="AJ125" s="31"/>
      <c r="AK125" s="31"/>
      <c r="AL125" s="31"/>
      <c r="AM125" s="31"/>
      <c r="AN125" s="31"/>
      <c r="AO125" s="108"/>
    </row>
    <row r="126" spans="2:41" ht="15" customHeight="1" x14ac:dyDescent="0.25">
      <c r="B126" s="31"/>
      <c r="C126" s="31"/>
      <c r="D126" s="31"/>
      <c r="E126" s="31"/>
      <c r="F126" s="31"/>
      <c r="G126" s="31"/>
      <c r="H126" s="31"/>
      <c r="I126" s="31"/>
      <c r="J126" s="31"/>
      <c r="K126" s="31"/>
      <c r="L126" s="31"/>
      <c r="M126" s="31"/>
      <c r="N126" s="31"/>
      <c r="O126" s="31"/>
      <c r="P126" s="31"/>
      <c r="Q126" s="31"/>
      <c r="R126" s="31"/>
      <c r="S126" s="31"/>
      <c r="W126" s="31"/>
      <c r="X126" s="31"/>
      <c r="Y126" s="31"/>
      <c r="Z126" s="31"/>
      <c r="AA126" s="31"/>
      <c r="AB126" s="31"/>
      <c r="AC126" s="31"/>
      <c r="AD126" s="31"/>
      <c r="AE126" s="31"/>
      <c r="AF126" s="31"/>
      <c r="AG126" s="31"/>
      <c r="AH126" s="31"/>
      <c r="AI126" s="31"/>
      <c r="AJ126" s="31"/>
      <c r="AK126" s="31"/>
      <c r="AL126" s="31"/>
      <c r="AM126" s="31"/>
      <c r="AN126" s="31"/>
      <c r="AO126" s="108"/>
    </row>
    <row r="127" spans="2:41" ht="15" customHeight="1" x14ac:dyDescent="0.25">
      <c r="B127" s="31"/>
      <c r="C127" s="31"/>
      <c r="D127" s="31"/>
      <c r="E127" s="31"/>
      <c r="F127" s="31"/>
      <c r="G127" s="31"/>
      <c r="H127" s="31"/>
      <c r="I127" s="31"/>
      <c r="J127" s="31"/>
      <c r="K127" s="31"/>
      <c r="L127" s="31"/>
      <c r="M127" s="31"/>
      <c r="N127" s="31"/>
      <c r="O127" s="31"/>
      <c r="P127" s="31"/>
      <c r="Q127" s="31"/>
      <c r="R127" s="31"/>
      <c r="S127" s="31"/>
      <c r="W127" s="31"/>
      <c r="X127" s="31"/>
      <c r="Y127" s="31"/>
      <c r="Z127" s="31"/>
      <c r="AA127" s="31"/>
      <c r="AB127" s="31"/>
      <c r="AC127" s="31"/>
      <c r="AD127" s="31"/>
      <c r="AE127" s="31"/>
      <c r="AF127" s="31"/>
      <c r="AG127" s="31"/>
      <c r="AH127" s="31"/>
      <c r="AI127" s="31"/>
      <c r="AJ127" s="31"/>
      <c r="AK127" s="31"/>
      <c r="AL127" s="31"/>
      <c r="AM127" s="31"/>
      <c r="AN127" s="31"/>
      <c r="AO127" s="108"/>
    </row>
    <row r="128" spans="2:41" ht="15" customHeight="1" x14ac:dyDescent="0.25">
      <c r="B128" s="31"/>
      <c r="C128" s="31"/>
      <c r="D128" s="31"/>
      <c r="E128" s="31"/>
      <c r="F128" s="31"/>
      <c r="G128" s="31"/>
      <c r="H128" s="31"/>
      <c r="I128" s="31"/>
      <c r="J128" s="31"/>
      <c r="K128" s="31"/>
      <c r="L128" s="31"/>
      <c r="M128" s="31"/>
      <c r="N128" s="31"/>
      <c r="O128" s="31"/>
      <c r="P128" s="31"/>
      <c r="Q128" s="31"/>
      <c r="R128" s="31"/>
      <c r="S128" s="31"/>
      <c r="W128" s="31"/>
      <c r="X128" s="31"/>
      <c r="Y128" s="31"/>
      <c r="Z128" s="31"/>
      <c r="AA128" s="31"/>
      <c r="AB128" s="31"/>
      <c r="AC128" s="31"/>
      <c r="AD128" s="31"/>
      <c r="AE128" s="31"/>
      <c r="AF128" s="31"/>
      <c r="AG128" s="31"/>
      <c r="AH128" s="31"/>
      <c r="AI128" s="31"/>
      <c r="AJ128" s="31"/>
      <c r="AK128" s="31"/>
      <c r="AL128" s="31"/>
      <c r="AM128" s="31"/>
      <c r="AN128" s="31"/>
      <c r="AO128" s="108"/>
    </row>
    <row r="129" spans="2:41" ht="15" customHeight="1" x14ac:dyDescent="0.25">
      <c r="B129" s="31"/>
      <c r="C129" s="31"/>
      <c r="D129" s="31"/>
      <c r="E129" s="31"/>
      <c r="F129" s="31"/>
      <c r="G129" s="31"/>
      <c r="H129" s="31"/>
      <c r="I129" s="31"/>
      <c r="J129" s="31"/>
      <c r="K129" s="31"/>
      <c r="L129" s="31"/>
      <c r="M129" s="31"/>
      <c r="N129" s="31"/>
      <c r="O129" s="31"/>
      <c r="P129" s="31"/>
      <c r="Q129" s="31"/>
      <c r="R129" s="31"/>
      <c r="S129" s="31"/>
      <c r="W129" s="31"/>
      <c r="X129" s="31"/>
      <c r="Y129" s="31"/>
      <c r="Z129" s="31"/>
      <c r="AA129" s="31"/>
      <c r="AB129" s="31"/>
      <c r="AC129" s="31"/>
      <c r="AD129" s="31"/>
      <c r="AE129" s="31"/>
      <c r="AF129" s="31"/>
      <c r="AG129" s="31"/>
      <c r="AH129" s="31"/>
      <c r="AI129" s="31"/>
      <c r="AJ129" s="31"/>
      <c r="AK129" s="31"/>
      <c r="AL129" s="31"/>
      <c r="AM129" s="31"/>
      <c r="AN129" s="31"/>
      <c r="AO129" s="108"/>
    </row>
    <row r="130" spans="2:41" ht="15" customHeight="1" x14ac:dyDescent="0.25">
      <c r="B130" s="31"/>
      <c r="C130" s="31"/>
      <c r="D130" s="31"/>
      <c r="E130" s="31"/>
      <c r="F130" s="31"/>
      <c r="G130" s="31"/>
      <c r="H130" s="31"/>
      <c r="I130" s="31"/>
      <c r="J130" s="31"/>
      <c r="K130" s="31"/>
      <c r="L130" s="31"/>
      <c r="M130" s="31"/>
      <c r="N130" s="31"/>
      <c r="O130" s="31"/>
      <c r="P130" s="31"/>
      <c r="Q130" s="31"/>
      <c r="R130" s="31"/>
      <c r="S130" s="31"/>
      <c r="W130" s="31"/>
      <c r="X130" s="31"/>
      <c r="Y130" s="31"/>
      <c r="Z130" s="31"/>
      <c r="AA130" s="31"/>
      <c r="AB130" s="31"/>
      <c r="AC130" s="31"/>
      <c r="AD130" s="31"/>
      <c r="AE130" s="31"/>
      <c r="AF130" s="31"/>
      <c r="AG130" s="31"/>
      <c r="AH130" s="31"/>
      <c r="AI130" s="31"/>
      <c r="AJ130" s="31"/>
      <c r="AK130" s="31"/>
      <c r="AL130" s="31"/>
      <c r="AM130" s="31"/>
      <c r="AN130" s="31"/>
      <c r="AO130" s="108"/>
    </row>
    <row r="131" spans="2:41" ht="15" customHeight="1" x14ac:dyDescent="0.25">
      <c r="B131" s="31"/>
      <c r="C131" s="31"/>
      <c r="D131" s="31"/>
      <c r="E131" s="31"/>
      <c r="F131" s="31"/>
      <c r="G131" s="31"/>
      <c r="H131" s="31"/>
      <c r="I131" s="31"/>
      <c r="J131" s="31"/>
      <c r="K131" s="31"/>
      <c r="L131" s="31"/>
      <c r="M131" s="31"/>
      <c r="N131" s="31"/>
      <c r="O131" s="31"/>
      <c r="P131" s="31"/>
      <c r="Q131" s="31"/>
      <c r="R131" s="31"/>
      <c r="S131" s="31"/>
      <c r="W131" s="31"/>
      <c r="X131" s="31"/>
      <c r="Y131" s="31"/>
      <c r="Z131" s="31"/>
      <c r="AA131" s="31"/>
      <c r="AB131" s="31"/>
      <c r="AC131" s="31"/>
      <c r="AD131" s="31"/>
      <c r="AE131" s="31"/>
      <c r="AF131" s="31"/>
      <c r="AG131" s="31"/>
      <c r="AH131" s="31"/>
      <c r="AI131" s="31"/>
      <c r="AJ131" s="31"/>
      <c r="AK131" s="31"/>
      <c r="AL131" s="31"/>
      <c r="AM131" s="31"/>
      <c r="AN131" s="31"/>
      <c r="AO131" s="108"/>
    </row>
    <row r="132" spans="2:41" ht="15" customHeight="1" x14ac:dyDescent="0.25">
      <c r="B132" s="31"/>
      <c r="C132" s="31"/>
      <c r="D132" s="31"/>
      <c r="E132" s="31"/>
      <c r="F132" s="31"/>
      <c r="G132" s="31"/>
      <c r="H132" s="31"/>
      <c r="I132" s="31"/>
      <c r="J132" s="31"/>
      <c r="K132" s="31"/>
      <c r="L132" s="31"/>
      <c r="M132" s="31"/>
      <c r="N132" s="31"/>
      <c r="O132" s="31"/>
      <c r="P132" s="31"/>
      <c r="Q132" s="31"/>
      <c r="R132" s="31"/>
      <c r="S132" s="31"/>
      <c r="W132" s="31"/>
      <c r="X132" s="31"/>
      <c r="Y132" s="31"/>
      <c r="Z132" s="31"/>
      <c r="AA132" s="31"/>
      <c r="AB132" s="31"/>
      <c r="AC132" s="31"/>
      <c r="AD132" s="31"/>
      <c r="AE132" s="31"/>
      <c r="AF132" s="31"/>
      <c r="AG132" s="31"/>
      <c r="AH132" s="31"/>
      <c r="AI132" s="31"/>
      <c r="AJ132" s="31"/>
      <c r="AK132" s="31"/>
      <c r="AL132" s="31"/>
      <c r="AM132" s="31"/>
      <c r="AN132" s="31"/>
      <c r="AO132" s="108"/>
    </row>
    <row r="133" spans="2:41" ht="15" customHeight="1" x14ac:dyDescent="0.25">
      <c r="B133" s="31"/>
      <c r="C133" s="31"/>
      <c r="D133" s="31"/>
      <c r="E133" s="31"/>
      <c r="F133" s="31"/>
      <c r="G133" s="31"/>
      <c r="H133" s="31"/>
      <c r="I133" s="31"/>
      <c r="J133" s="31"/>
      <c r="K133" s="31"/>
      <c r="L133" s="31"/>
      <c r="M133" s="31"/>
      <c r="N133" s="31"/>
      <c r="O133" s="31"/>
      <c r="P133" s="31"/>
      <c r="Q133" s="31"/>
      <c r="R133" s="31"/>
      <c r="S133" s="31"/>
      <c r="W133" s="31"/>
      <c r="X133" s="31"/>
      <c r="Y133" s="31"/>
      <c r="Z133" s="31"/>
      <c r="AA133" s="31"/>
      <c r="AB133" s="31"/>
      <c r="AC133" s="31"/>
      <c r="AD133" s="31"/>
      <c r="AE133" s="31"/>
      <c r="AF133" s="31"/>
      <c r="AG133" s="31"/>
      <c r="AH133" s="31"/>
      <c r="AI133" s="31"/>
      <c r="AJ133" s="31"/>
      <c r="AK133" s="31"/>
      <c r="AL133" s="31"/>
      <c r="AM133" s="31"/>
      <c r="AN133" s="31"/>
      <c r="AO133" s="108"/>
    </row>
    <row r="134" spans="2:41" ht="15" customHeight="1" x14ac:dyDescent="0.25">
      <c r="B134" s="31"/>
      <c r="C134" s="31"/>
      <c r="D134" s="31"/>
      <c r="E134" s="31"/>
      <c r="F134" s="31"/>
      <c r="G134" s="31"/>
      <c r="H134" s="31"/>
      <c r="I134" s="31"/>
      <c r="J134" s="31"/>
      <c r="K134" s="31"/>
      <c r="L134" s="31"/>
      <c r="M134" s="31"/>
      <c r="N134" s="31"/>
      <c r="O134" s="31"/>
      <c r="P134" s="31"/>
      <c r="Q134" s="31"/>
      <c r="R134" s="31"/>
      <c r="S134" s="31"/>
      <c r="T134" s="31"/>
      <c r="U134" s="31"/>
      <c r="V134" s="31"/>
      <c r="W134" s="31"/>
      <c r="X134" s="31"/>
      <c r="Y134" s="31"/>
      <c r="Z134" s="31"/>
      <c r="AA134" s="31"/>
      <c r="AB134" s="31"/>
      <c r="AC134" s="31"/>
      <c r="AD134" s="31"/>
      <c r="AE134" s="31"/>
      <c r="AF134" s="31"/>
      <c r="AG134" s="31"/>
      <c r="AH134" s="31"/>
      <c r="AI134" s="31"/>
      <c r="AJ134" s="31"/>
      <c r="AK134" s="31"/>
      <c r="AL134" s="31"/>
      <c r="AM134" s="31"/>
      <c r="AN134" s="31"/>
      <c r="AO134" s="108"/>
    </row>
    <row r="135" spans="2:41" ht="15" customHeight="1" x14ac:dyDescent="0.25">
      <c r="B135" s="31"/>
      <c r="C135" s="31"/>
      <c r="D135" s="31"/>
      <c r="E135" s="31"/>
      <c r="F135" s="31"/>
      <c r="G135" s="31"/>
      <c r="H135" s="31"/>
      <c r="I135" s="31"/>
      <c r="J135" s="31"/>
      <c r="K135" s="31"/>
      <c r="L135" s="31"/>
      <c r="M135" s="31"/>
      <c r="N135" s="31"/>
      <c r="O135" s="31"/>
      <c r="P135" s="31"/>
      <c r="Q135" s="31"/>
      <c r="R135" s="31"/>
      <c r="S135" s="31"/>
      <c r="T135" s="31"/>
      <c r="U135" s="31"/>
      <c r="V135" s="31"/>
      <c r="W135" s="31"/>
      <c r="X135" s="31"/>
      <c r="Y135" s="31"/>
      <c r="Z135" s="31"/>
      <c r="AA135" s="31"/>
      <c r="AB135" s="31"/>
      <c r="AC135" s="31"/>
      <c r="AD135" s="31"/>
      <c r="AE135" s="31"/>
      <c r="AF135" s="31"/>
      <c r="AG135" s="31"/>
      <c r="AH135" s="31"/>
      <c r="AI135" s="31"/>
      <c r="AJ135" s="31"/>
      <c r="AK135" s="31"/>
      <c r="AL135" s="31"/>
      <c r="AM135" s="31"/>
      <c r="AN135" s="31"/>
      <c r="AO135" s="108"/>
    </row>
    <row r="136" spans="2:41" ht="15" customHeight="1" x14ac:dyDescent="0.25">
      <c r="B136" s="31"/>
      <c r="C136" s="31"/>
      <c r="D136" s="31"/>
      <c r="E136" s="31"/>
      <c r="F136" s="31"/>
      <c r="G136" s="31"/>
      <c r="H136" s="31"/>
      <c r="I136" s="31"/>
      <c r="J136" s="31"/>
      <c r="K136" s="31"/>
      <c r="L136" s="31"/>
      <c r="M136" s="31"/>
      <c r="N136" s="31"/>
      <c r="O136" s="31"/>
      <c r="P136" s="31"/>
      <c r="Q136" s="31"/>
      <c r="R136" s="31"/>
      <c r="S136" s="31"/>
      <c r="T136" s="31"/>
      <c r="U136" s="31"/>
      <c r="V136" s="31"/>
      <c r="W136" s="31"/>
      <c r="X136" s="31"/>
      <c r="Y136" s="31"/>
      <c r="Z136" s="31"/>
      <c r="AA136" s="31"/>
      <c r="AB136" s="31"/>
      <c r="AC136" s="31"/>
      <c r="AD136" s="31"/>
      <c r="AE136" s="31"/>
      <c r="AF136" s="31"/>
      <c r="AG136" s="31"/>
      <c r="AH136" s="31"/>
      <c r="AI136" s="31"/>
      <c r="AJ136" s="31"/>
      <c r="AK136" s="31"/>
      <c r="AL136" s="31"/>
      <c r="AM136" s="31"/>
      <c r="AN136" s="31"/>
      <c r="AO136" s="108"/>
    </row>
    <row r="137" spans="2:41" ht="15" customHeight="1" x14ac:dyDescent="0.25">
      <c r="B137" s="31"/>
      <c r="C137" s="31"/>
      <c r="D137" s="31"/>
      <c r="E137" s="31"/>
      <c r="F137" s="31"/>
      <c r="G137" s="31"/>
      <c r="H137" s="31"/>
      <c r="I137" s="31"/>
      <c r="J137" s="31"/>
      <c r="K137" s="31"/>
      <c r="L137" s="31"/>
      <c r="M137" s="31"/>
      <c r="N137" s="31"/>
      <c r="O137" s="31"/>
      <c r="P137" s="31"/>
      <c r="Q137" s="31"/>
      <c r="R137" s="31"/>
      <c r="S137" s="31"/>
      <c r="T137" s="31"/>
      <c r="U137" s="31"/>
      <c r="V137" s="31"/>
      <c r="W137" s="31"/>
      <c r="X137" s="31"/>
      <c r="Y137" s="31"/>
      <c r="Z137" s="31"/>
      <c r="AA137" s="31"/>
      <c r="AB137" s="31"/>
      <c r="AC137" s="31"/>
      <c r="AD137" s="31"/>
      <c r="AE137" s="31"/>
      <c r="AF137" s="31"/>
      <c r="AG137" s="31"/>
      <c r="AH137" s="31"/>
      <c r="AI137" s="31"/>
      <c r="AJ137" s="31"/>
      <c r="AK137" s="31"/>
      <c r="AL137" s="31"/>
      <c r="AM137" s="31"/>
      <c r="AN137" s="31"/>
      <c r="AO137" s="108"/>
    </row>
    <row r="138" spans="2:41" ht="15" customHeight="1" x14ac:dyDescent="0.25">
      <c r="B138" s="31"/>
      <c r="C138" s="31"/>
      <c r="D138" s="31"/>
      <c r="E138" s="31"/>
      <c r="F138" s="31"/>
      <c r="G138" s="31"/>
      <c r="H138" s="31"/>
      <c r="I138" s="31"/>
      <c r="J138" s="31"/>
      <c r="K138" s="31"/>
      <c r="L138" s="31"/>
      <c r="M138" s="31"/>
      <c r="N138" s="31"/>
      <c r="O138" s="31"/>
      <c r="P138" s="31"/>
      <c r="Q138" s="31"/>
      <c r="R138" s="31"/>
      <c r="S138" s="31"/>
      <c r="T138" s="31"/>
      <c r="U138" s="31"/>
      <c r="V138" s="31"/>
      <c r="W138" s="31"/>
      <c r="X138" s="31"/>
      <c r="Y138" s="31"/>
      <c r="Z138" s="31"/>
      <c r="AA138" s="31"/>
      <c r="AB138" s="31"/>
      <c r="AC138" s="31"/>
      <c r="AD138" s="31"/>
      <c r="AE138" s="31"/>
      <c r="AF138" s="31"/>
      <c r="AG138" s="31"/>
      <c r="AH138" s="31"/>
      <c r="AI138" s="31"/>
      <c r="AJ138" s="31"/>
      <c r="AK138" s="31"/>
      <c r="AL138" s="31"/>
      <c r="AM138" s="31"/>
      <c r="AN138" s="31"/>
      <c r="AO138" s="108"/>
    </row>
    <row r="139" spans="2:41" ht="15" customHeight="1" x14ac:dyDescent="0.25">
      <c r="B139" s="31"/>
      <c r="C139" s="31"/>
      <c r="D139" s="31"/>
      <c r="E139" s="31"/>
      <c r="F139" s="31"/>
      <c r="G139" s="31"/>
      <c r="H139" s="31"/>
      <c r="I139" s="31"/>
      <c r="J139" s="31"/>
      <c r="K139" s="31"/>
      <c r="L139" s="31"/>
      <c r="M139" s="31"/>
      <c r="N139" s="31"/>
      <c r="O139" s="31"/>
      <c r="P139" s="31"/>
      <c r="Q139" s="31"/>
      <c r="R139" s="31"/>
      <c r="S139" s="31"/>
      <c r="T139" s="31"/>
      <c r="U139" s="31"/>
      <c r="V139" s="31"/>
      <c r="W139" s="31"/>
      <c r="X139" s="31"/>
      <c r="Y139" s="31"/>
      <c r="Z139" s="31"/>
      <c r="AA139" s="31"/>
      <c r="AB139" s="31"/>
      <c r="AC139" s="31"/>
      <c r="AD139" s="31"/>
      <c r="AE139" s="31"/>
      <c r="AF139" s="31"/>
      <c r="AG139" s="31"/>
      <c r="AH139" s="31"/>
      <c r="AI139" s="31"/>
      <c r="AJ139" s="31"/>
      <c r="AK139" s="31"/>
      <c r="AL139" s="31"/>
      <c r="AM139" s="31"/>
      <c r="AN139" s="31"/>
      <c r="AO139" s="108"/>
    </row>
    <row r="140" spans="2:41" ht="15" customHeight="1" x14ac:dyDescent="0.25">
      <c r="B140" s="31"/>
      <c r="C140" s="31"/>
      <c r="D140" s="31"/>
      <c r="E140" s="31"/>
      <c r="F140" s="31"/>
      <c r="G140" s="31"/>
      <c r="H140" s="31"/>
      <c r="I140" s="31"/>
      <c r="J140" s="31"/>
      <c r="K140" s="31"/>
      <c r="L140" s="31"/>
      <c r="M140" s="31"/>
      <c r="N140" s="31"/>
      <c r="O140" s="31"/>
      <c r="P140" s="31"/>
      <c r="Q140" s="31"/>
      <c r="R140" s="31"/>
      <c r="S140" s="31"/>
      <c r="T140" s="31"/>
      <c r="U140" s="31"/>
      <c r="V140" s="31"/>
      <c r="W140" s="31"/>
      <c r="X140" s="31"/>
      <c r="Y140" s="31"/>
      <c r="Z140" s="31"/>
      <c r="AA140" s="31"/>
      <c r="AB140" s="31"/>
      <c r="AC140" s="31"/>
      <c r="AD140" s="31"/>
      <c r="AE140" s="31"/>
      <c r="AF140" s="31"/>
      <c r="AG140" s="31"/>
      <c r="AH140" s="31"/>
      <c r="AI140" s="31"/>
      <c r="AJ140" s="31"/>
      <c r="AK140" s="31"/>
      <c r="AL140" s="31"/>
      <c r="AM140" s="31"/>
      <c r="AN140" s="31"/>
      <c r="AO140" s="108"/>
    </row>
    <row r="141" spans="2:41" ht="15" customHeight="1" x14ac:dyDescent="0.25">
      <c r="B141" s="31"/>
      <c r="C141" s="31"/>
      <c r="D141" s="31"/>
      <c r="E141" s="31"/>
      <c r="F141" s="31"/>
      <c r="G141" s="31"/>
      <c r="H141" s="31"/>
      <c r="I141" s="31"/>
      <c r="J141" s="31"/>
      <c r="K141" s="31"/>
      <c r="L141" s="31"/>
      <c r="M141" s="31"/>
      <c r="N141" s="31"/>
      <c r="O141" s="31"/>
      <c r="P141" s="31"/>
      <c r="Q141" s="31"/>
      <c r="R141" s="31"/>
      <c r="S141" s="31"/>
      <c r="T141" s="31"/>
      <c r="U141" s="31"/>
      <c r="V141" s="31"/>
      <c r="W141" s="31"/>
      <c r="X141" s="31"/>
      <c r="Y141" s="31"/>
      <c r="Z141" s="31"/>
      <c r="AA141" s="31"/>
      <c r="AB141" s="31"/>
      <c r="AC141" s="31"/>
      <c r="AD141" s="31"/>
      <c r="AE141" s="31"/>
      <c r="AF141" s="31"/>
      <c r="AG141" s="31"/>
      <c r="AH141" s="31"/>
      <c r="AI141" s="31"/>
      <c r="AJ141" s="31"/>
      <c r="AK141" s="31"/>
      <c r="AL141" s="31"/>
      <c r="AM141" s="31"/>
      <c r="AN141" s="31"/>
      <c r="AO141" s="108"/>
    </row>
    <row r="142" spans="2:41" ht="15" customHeight="1" x14ac:dyDescent="0.25">
      <c r="B142" s="31"/>
      <c r="C142" s="31"/>
      <c r="D142" s="31"/>
      <c r="E142" s="31"/>
      <c r="F142" s="31"/>
      <c r="G142" s="31"/>
      <c r="H142" s="31"/>
      <c r="I142" s="31"/>
      <c r="J142" s="31"/>
      <c r="K142" s="31"/>
      <c r="L142" s="31"/>
      <c r="M142" s="31"/>
      <c r="N142" s="31"/>
      <c r="O142" s="31"/>
      <c r="P142" s="31"/>
      <c r="Q142" s="31"/>
      <c r="R142" s="31"/>
      <c r="S142" s="31"/>
      <c r="T142" s="31"/>
      <c r="U142" s="31"/>
      <c r="V142" s="31"/>
      <c r="W142" s="31"/>
      <c r="X142" s="31"/>
      <c r="Y142" s="31"/>
      <c r="Z142" s="31"/>
      <c r="AA142" s="31"/>
      <c r="AB142" s="31"/>
      <c r="AC142" s="31"/>
      <c r="AD142" s="31"/>
      <c r="AE142" s="31"/>
      <c r="AF142" s="31"/>
      <c r="AG142" s="31"/>
      <c r="AH142" s="31"/>
      <c r="AI142" s="31"/>
      <c r="AJ142" s="31"/>
      <c r="AK142" s="31"/>
      <c r="AL142" s="31"/>
      <c r="AM142" s="31"/>
      <c r="AN142" s="31"/>
      <c r="AO142" s="108"/>
    </row>
    <row r="143" spans="2:41" ht="15" customHeight="1" x14ac:dyDescent="0.25">
      <c r="B143" s="31"/>
      <c r="C143" s="31"/>
      <c r="D143" s="31"/>
      <c r="E143" s="31"/>
      <c r="F143" s="31"/>
      <c r="G143" s="31"/>
      <c r="H143" s="31"/>
      <c r="I143" s="31"/>
      <c r="J143" s="31"/>
      <c r="K143" s="31"/>
      <c r="L143" s="31"/>
      <c r="M143" s="31"/>
      <c r="N143" s="31"/>
      <c r="O143" s="31"/>
      <c r="P143" s="31"/>
      <c r="Q143" s="31"/>
      <c r="R143" s="31"/>
      <c r="S143" s="31"/>
      <c r="T143" s="31"/>
      <c r="U143" s="31"/>
      <c r="V143" s="31"/>
      <c r="W143" s="31"/>
      <c r="X143" s="31"/>
      <c r="Y143" s="31"/>
      <c r="Z143" s="31"/>
      <c r="AA143" s="31"/>
      <c r="AB143" s="31"/>
      <c r="AC143" s="31"/>
      <c r="AD143" s="31"/>
      <c r="AE143" s="31"/>
      <c r="AF143" s="31"/>
      <c r="AG143" s="31"/>
      <c r="AH143" s="31"/>
      <c r="AI143" s="31"/>
      <c r="AJ143" s="31"/>
      <c r="AK143" s="31"/>
      <c r="AL143" s="31"/>
      <c r="AM143" s="31"/>
      <c r="AN143" s="31"/>
      <c r="AO143" s="108"/>
    </row>
    <row r="144" spans="2:41" ht="15" customHeight="1" x14ac:dyDescent="0.25">
      <c r="B144" s="31"/>
      <c r="C144" s="31"/>
      <c r="D144" s="31"/>
      <c r="E144" s="31"/>
      <c r="F144" s="31"/>
      <c r="G144" s="31"/>
      <c r="H144" s="31"/>
      <c r="I144" s="31"/>
      <c r="J144" s="31"/>
      <c r="K144" s="31"/>
      <c r="L144" s="31"/>
      <c r="M144" s="31"/>
      <c r="N144" s="31"/>
      <c r="O144" s="31"/>
      <c r="P144" s="31"/>
      <c r="Q144" s="31"/>
      <c r="R144" s="31"/>
      <c r="S144" s="31"/>
      <c r="T144" s="31"/>
      <c r="U144" s="31"/>
      <c r="V144" s="31"/>
      <c r="W144" s="31"/>
      <c r="X144" s="31"/>
      <c r="Y144" s="31"/>
      <c r="Z144" s="31"/>
      <c r="AA144" s="31"/>
      <c r="AB144" s="31"/>
      <c r="AC144" s="31"/>
      <c r="AD144" s="31"/>
      <c r="AE144" s="31"/>
      <c r="AF144" s="31"/>
      <c r="AG144" s="31"/>
      <c r="AH144" s="31"/>
      <c r="AI144" s="31"/>
      <c r="AJ144" s="31"/>
      <c r="AK144" s="31"/>
      <c r="AL144" s="31"/>
      <c r="AM144" s="31"/>
      <c r="AN144" s="31"/>
      <c r="AO144" s="108"/>
    </row>
    <row r="145" spans="2:41" ht="15" customHeight="1" x14ac:dyDescent="0.25">
      <c r="B145" s="31"/>
      <c r="C145" s="31"/>
      <c r="D145" s="31"/>
      <c r="E145" s="31"/>
      <c r="F145" s="31"/>
      <c r="G145" s="31"/>
      <c r="H145" s="31"/>
      <c r="I145" s="31"/>
      <c r="J145" s="31"/>
      <c r="K145" s="31"/>
      <c r="L145" s="31"/>
      <c r="M145" s="31"/>
      <c r="N145" s="31"/>
      <c r="O145" s="31"/>
      <c r="P145" s="31"/>
      <c r="Q145" s="31"/>
      <c r="R145" s="31"/>
      <c r="S145" s="31"/>
      <c r="T145" s="31"/>
      <c r="U145" s="31"/>
      <c r="V145" s="31"/>
      <c r="W145" s="31"/>
      <c r="X145" s="31"/>
      <c r="Y145" s="31"/>
      <c r="Z145" s="31"/>
      <c r="AA145" s="31"/>
      <c r="AB145" s="31"/>
      <c r="AC145" s="31"/>
      <c r="AD145" s="31"/>
      <c r="AE145" s="31"/>
      <c r="AF145" s="31"/>
      <c r="AG145" s="31"/>
      <c r="AH145" s="31"/>
      <c r="AI145" s="31"/>
      <c r="AJ145" s="31"/>
      <c r="AK145" s="31"/>
      <c r="AL145" s="31"/>
      <c r="AM145" s="31"/>
      <c r="AN145" s="31"/>
      <c r="AO145" s="108"/>
    </row>
    <row r="146" spans="2:41" ht="15" customHeight="1" x14ac:dyDescent="0.25">
      <c r="B146" s="31"/>
      <c r="C146" s="31"/>
      <c r="D146" s="31"/>
      <c r="E146" s="31"/>
      <c r="F146" s="31"/>
      <c r="G146" s="31"/>
      <c r="H146" s="31"/>
      <c r="I146" s="31"/>
      <c r="J146" s="31"/>
      <c r="K146" s="31"/>
      <c r="L146" s="31"/>
      <c r="M146" s="31"/>
      <c r="N146" s="31"/>
      <c r="O146" s="31"/>
      <c r="P146" s="31"/>
      <c r="Q146" s="31"/>
      <c r="R146" s="31"/>
      <c r="S146" s="31"/>
      <c r="T146" s="31"/>
      <c r="U146" s="31"/>
      <c r="V146" s="31"/>
      <c r="W146" s="31"/>
      <c r="X146" s="31"/>
      <c r="Y146" s="31"/>
      <c r="Z146" s="31"/>
      <c r="AA146" s="31"/>
      <c r="AB146" s="31"/>
      <c r="AC146" s="31"/>
      <c r="AD146" s="31"/>
      <c r="AE146" s="31"/>
      <c r="AF146" s="31"/>
      <c r="AG146" s="31"/>
      <c r="AH146" s="31"/>
      <c r="AI146" s="31"/>
      <c r="AJ146" s="31"/>
      <c r="AK146" s="31"/>
      <c r="AL146" s="31"/>
      <c r="AM146" s="31"/>
      <c r="AN146" s="31"/>
      <c r="AO146" s="108"/>
    </row>
    <row r="147" spans="2:41" ht="15" customHeight="1" x14ac:dyDescent="0.25">
      <c r="B147" s="31"/>
      <c r="C147" s="31"/>
      <c r="D147" s="31"/>
      <c r="E147" s="31"/>
      <c r="F147" s="31"/>
      <c r="G147" s="31"/>
      <c r="H147" s="31"/>
      <c r="I147" s="31"/>
      <c r="J147" s="31"/>
      <c r="K147" s="31"/>
      <c r="L147" s="31"/>
      <c r="M147" s="31"/>
      <c r="N147" s="31"/>
      <c r="O147" s="31"/>
      <c r="P147" s="31"/>
      <c r="Q147" s="31"/>
      <c r="R147" s="31"/>
      <c r="S147" s="31"/>
      <c r="T147" s="31"/>
      <c r="U147" s="31"/>
      <c r="V147" s="31"/>
      <c r="W147" s="31"/>
      <c r="X147" s="31"/>
      <c r="Y147" s="31"/>
      <c r="Z147" s="31"/>
      <c r="AA147" s="31"/>
      <c r="AB147" s="31"/>
      <c r="AC147" s="31"/>
      <c r="AD147" s="31"/>
      <c r="AE147" s="31"/>
      <c r="AF147" s="31"/>
      <c r="AG147" s="31"/>
      <c r="AH147" s="31"/>
      <c r="AI147" s="31"/>
      <c r="AJ147" s="31"/>
      <c r="AK147" s="31"/>
      <c r="AL147" s="31"/>
      <c r="AM147" s="31"/>
      <c r="AN147" s="31"/>
      <c r="AO147" s="108"/>
    </row>
    <row r="148" spans="2:41" ht="15" customHeight="1" x14ac:dyDescent="0.25">
      <c r="B148" s="31"/>
      <c r="C148" s="31"/>
      <c r="D148" s="31"/>
      <c r="E148" s="31"/>
      <c r="F148" s="31"/>
      <c r="G148" s="31"/>
      <c r="H148" s="31"/>
      <c r="I148" s="31"/>
      <c r="J148" s="31"/>
      <c r="K148" s="31"/>
      <c r="L148" s="31"/>
      <c r="M148" s="31"/>
      <c r="N148" s="31"/>
      <c r="O148" s="31"/>
      <c r="P148" s="31"/>
      <c r="Q148" s="31"/>
      <c r="R148" s="31"/>
      <c r="S148" s="31"/>
      <c r="T148" s="31"/>
      <c r="U148" s="31"/>
      <c r="V148" s="31"/>
      <c r="W148" s="31"/>
      <c r="X148" s="31"/>
      <c r="Y148" s="31"/>
      <c r="Z148" s="31"/>
      <c r="AA148" s="31"/>
      <c r="AB148" s="31"/>
      <c r="AC148" s="31"/>
      <c r="AD148" s="31"/>
      <c r="AE148" s="31"/>
      <c r="AF148" s="31"/>
      <c r="AG148" s="31"/>
      <c r="AH148" s="31"/>
      <c r="AI148" s="31"/>
      <c r="AJ148" s="31"/>
      <c r="AK148" s="31"/>
      <c r="AL148" s="31"/>
      <c r="AM148" s="31"/>
      <c r="AN148" s="31"/>
      <c r="AO148" s="108"/>
    </row>
    <row r="149" spans="2:41" ht="15" customHeight="1" x14ac:dyDescent="0.25">
      <c r="B149" s="31"/>
      <c r="C149" s="31"/>
      <c r="D149" s="31"/>
      <c r="E149" s="31"/>
      <c r="F149" s="31"/>
      <c r="G149" s="31"/>
      <c r="H149" s="31"/>
      <c r="I149" s="31"/>
      <c r="J149" s="31"/>
      <c r="K149" s="31"/>
      <c r="L149" s="31"/>
      <c r="M149" s="31"/>
      <c r="N149" s="31"/>
      <c r="O149" s="31"/>
      <c r="P149" s="31"/>
      <c r="Q149" s="31"/>
      <c r="R149" s="31"/>
      <c r="S149" s="31"/>
      <c r="T149" s="31"/>
      <c r="U149" s="31"/>
      <c r="V149" s="31"/>
      <c r="W149" s="31"/>
      <c r="X149" s="31"/>
      <c r="Y149" s="31"/>
      <c r="Z149" s="31"/>
      <c r="AA149" s="31"/>
      <c r="AB149" s="31"/>
      <c r="AC149" s="31"/>
      <c r="AD149" s="31"/>
      <c r="AE149" s="31"/>
      <c r="AF149" s="31"/>
      <c r="AG149" s="31"/>
      <c r="AH149" s="31"/>
      <c r="AI149" s="31"/>
      <c r="AJ149" s="31"/>
      <c r="AK149" s="31"/>
      <c r="AL149" s="31"/>
      <c r="AM149" s="31"/>
      <c r="AN149" s="31"/>
      <c r="AO149" s="108"/>
    </row>
    <row r="150" spans="2:41" ht="15" customHeight="1" x14ac:dyDescent="0.25">
      <c r="B150" s="31"/>
      <c r="C150" s="31"/>
      <c r="D150" s="31"/>
      <c r="E150" s="31"/>
      <c r="F150" s="31"/>
      <c r="G150" s="31"/>
      <c r="H150" s="31"/>
      <c r="I150" s="31"/>
      <c r="J150" s="31"/>
      <c r="K150" s="31"/>
      <c r="L150" s="31"/>
      <c r="M150" s="31"/>
      <c r="N150" s="31"/>
      <c r="O150" s="31"/>
      <c r="P150" s="31"/>
      <c r="Q150" s="31"/>
      <c r="R150" s="31"/>
      <c r="S150" s="31"/>
      <c r="T150" s="31"/>
      <c r="U150" s="31"/>
      <c r="V150" s="31"/>
      <c r="W150" s="31"/>
      <c r="X150" s="31"/>
      <c r="Y150" s="31"/>
      <c r="Z150" s="31"/>
      <c r="AA150" s="31"/>
      <c r="AB150" s="31"/>
      <c r="AC150" s="31"/>
      <c r="AD150" s="31"/>
      <c r="AE150" s="31"/>
      <c r="AF150" s="31"/>
      <c r="AG150" s="31"/>
      <c r="AH150" s="31"/>
      <c r="AI150" s="31"/>
      <c r="AJ150" s="31"/>
      <c r="AK150" s="31"/>
      <c r="AL150" s="31"/>
      <c r="AM150" s="31"/>
      <c r="AN150" s="31"/>
      <c r="AO150" s="108"/>
    </row>
    <row r="151" spans="2:41" ht="15" customHeight="1" x14ac:dyDescent="0.25">
      <c r="B151" s="31"/>
      <c r="C151" s="31"/>
      <c r="D151" s="31"/>
      <c r="E151" s="31"/>
      <c r="F151" s="31"/>
      <c r="G151" s="31"/>
      <c r="H151" s="31"/>
      <c r="I151" s="31"/>
      <c r="J151" s="31"/>
      <c r="K151" s="31"/>
      <c r="L151" s="31"/>
      <c r="M151" s="31"/>
      <c r="N151" s="31"/>
      <c r="O151" s="31"/>
      <c r="P151" s="31"/>
      <c r="Q151" s="31"/>
      <c r="R151" s="31"/>
      <c r="S151" s="31"/>
      <c r="T151" s="31"/>
      <c r="U151" s="31"/>
      <c r="V151" s="31"/>
      <c r="W151" s="31"/>
      <c r="X151" s="31"/>
      <c r="Y151" s="31"/>
      <c r="Z151" s="31"/>
      <c r="AA151" s="31"/>
      <c r="AB151" s="31"/>
      <c r="AC151" s="31"/>
      <c r="AD151" s="31"/>
      <c r="AE151" s="31"/>
      <c r="AF151" s="31"/>
      <c r="AG151" s="31"/>
      <c r="AH151" s="31"/>
      <c r="AI151" s="31"/>
      <c r="AJ151" s="31"/>
      <c r="AK151" s="31"/>
      <c r="AL151" s="31"/>
      <c r="AM151" s="31"/>
      <c r="AN151" s="31"/>
      <c r="AO151" s="108"/>
    </row>
    <row r="152" spans="2:41" ht="15" customHeight="1" x14ac:dyDescent="0.25">
      <c r="B152" s="31"/>
      <c r="C152" s="31"/>
      <c r="D152" s="31"/>
      <c r="E152" s="31"/>
      <c r="F152" s="31"/>
      <c r="G152" s="31"/>
      <c r="H152" s="31"/>
      <c r="I152" s="31"/>
      <c r="J152" s="31"/>
      <c r="K152" s="31"/>
      <c r="L152" s="31"/>
      <c r="M152" s="31"/>
      <c r="N152" s="31"/>
      <c r="O152" s="31"/>
      <c r="P152" s="31"/>
      <c r="Q152" s="31"/>
      <c r="R152" s="31"/>
      <c r="S152" s="31"/>
      <c r="T152" s="31"/>
      <c r="U152" s="31"/>
      <c r="V152" s="31"/>
      <c r="W152" s="31"/>
      <c r="X152" s="31"/>
      <c r="Y152" s="31"/>
      <c r="Z152" s="31"/>
      <c r="AA152" s="31"/>
      <c r="AB152" s="31"/>
      <c r="AC152" s="31"/>
      <c r="AD152" s="31"/>
      <c r="AE152" s="31"/>
      <c r="AF152" s="31"/>
      <c r="AG152" s="31"/>
      <c r="AH152" s="31"/>
      <c r="AI152" s="31"/>
      <c r="AJ152" s="31"/>
      <c r="AK152" s="31"/>
      <c r="AL152" s="31"/>
      <c r="AM152" s="31"/>
      <c r="AN152" s="31"/>
      <c r="AO152" s="108"/>
    </row>
    <row r="153" spans="2:41" ht="15" customHeight="1" x14ac:dyDescent="0.25">
      <c r="B153" s="31"/>
      <c r="C153" s="31"/>
      <c r="D153" s="31"/>
      <c r="E153" s="31"/>
      <c r="F153" s="31"/>
      <c r="G153" s="31"/>
      <c r="H153" s="31"/>
      <c r="I153" s="31"/>
      <c r="J153" s="31"/>
      <c r="K153" s="31"/>
      <c r="L153" s="31"/>
      <c r="M153" s="31"/>
      <c r="N153" s="31"/>
      <c r="O153" s="31"/>
      <c r="P153" s="31"/>
      <c r="Q153" s="31"/>
      <c r="R153" s="31"/>
      <c r="S153" s="31"/>
      <c r="T153" s="31"/>
      <c r="U153" s="31"/>
      <c r="V153" s="31"/>
      <c r="W153" s="31"/>
      <c r="X153" s="31"/>
      <c r="Y153" s="31"/>
      <c r="Z153" s="31"/>
      <c r="AA153" s="31"/>
      <c r="AB153" s="31"/>
      <c r="AC153" s="31"/>
      <c r="AD153" s="31"/>
      <c r="AE153" s="31"/>
      <c r="AF153" s="31"/>
      <c r="AG153" s="31"/>
      <c r="AH153" s="31"/>
      <c r="AI153" s="31"/>
      <c r="AJ153" s="31"/>
      <c r="AK153" s="31"/>
      <c r="AL153" s="31"/>
      <c r="AM153" s="31"/>
      <c r="AN153" s="31"/>
      <c r="AO153" s="108"/>
    </row>
    <row r="154" spans="2:41" ht="15" customHeight="1" x14ac:dyDescent="0.25">
      <c r="B154" s="31"/>
      <c r="C154" s="31"/>
      <c r="D154" s="31"/>
      <c r="E154" s="31"/>
      <c r="F154" s="31"/>
      <c r="G154" s="31"/>
      <c r="H154" s="31"/>
      <c r="I154" s="31"/>
      <c r="J154" s="31"/>
      <c r="K154" s="31"/>
      <c r="L154" s="31"/>
      <c r="M154" s="31"/>
      <c r="N154" s="31"/>
      <c r="O154" s="31"/>
      <c r="P154" s="31"/>
      <c r="Q154" s="31"/>
      <c r="R154" s="31"/>
      <c r="S154" s="31"/>
      <c r="T154" s="31"/>
      <c r="U154" s="31"/>
      <c r="V154" s="31"/>
      <c r="W154" s="31"/>
      <c r="X154" s="31"/>
      <c r="Y154" s="31"/>
      <c r="Z154" s="31"/>
      <c r="AA154" s="31"/>
      <c r="AB154" s="31"/>
      <c r="AC154" s="31"/>
      <c r="AD154" s="31"/>
      <c r="AE154" s="31"/>
      <c r="AF154" s="31"/>
      <c r="AG154" s="31"/>
      <c r="AH154" s="31"/>
      <c r="AI154" s="31"/>
      <c r="AJ154" s="31"/>
      <c r="AK154" s="31"/>
      <c r="AL154" s="31"/>
      <c r="AM154" s="31"/>
      <c r="AN154" s="31"/>
      <c r="AO154" s="108"/>
    </row>
    <row r="155" spans="2:41" ht="15" customHeight="1" x14ac:dyDescent="0.25">
      <c r="B155" s="31"/>
      <c r="C155" s="31"/>
      <c r="D155" s="31"/>
      <c r="E155" s="31"/>
      <c r="F155" s="31"/>
      <c r="G155" s="31"/>
      <c r="H155" s="31"/>
      <c r="I155" s="31"/>
      <c r="J155" s="31"/>
      <c r="K155" s="31"/>
      <c r="L155" s="31"/>
      <c r="M155" s="31"/>
      <c r="N155" s="31"/>
      <c r="O155" s="31"/>
      <c r="P155" s="31"/>
      <c r="Q155" s="31"/>
      <c r="R155" s="31"/>
      <c r="S155" s="31"/>
      <c r="T155" s="31"/>
      <c r="U155" s="31"/>
      <c r="V155" s="31"/>
      <c r="W155" s="31"/>
      <c r="X155" s="31"/>
      <c r="Y155" s="31"/>
      <c r="Z155" s="31"/>
      <c r="AA155" s="31"/>
      <c r="AB155" s="31"/>
      <c r="AC155" s="31"/>
      <c r="AD155" s="31"/>
      <c r="AE155" s="31"/>
      <c r="AF155" s="31"/>
      <c r="AG155" s="31"/>
      <c r="AH155" s="31"/>
      <c r="AI155" s="31"/>
      <c r="AJ155" s="31"/>
      <c r="AK155" s="31"/>
      <c r="AL155" s="31"/>
      <c r="AM155" s="31"/>
      <c r="AN155" s="31"/>
      <c r="AO155" s="108"/>
    </row>
    <row r="156" spans="2:41" ht="15" customHeight="1" x14ac:dyDescent="0.25">
      <c r="B156" s="31"/>
      <c r="C156" s="31"/>
      <c r="D156" s="31"/>
      <c r="E156" s="31"/>
      <c r="F156" s="31"/>
      <c r="G156" s="31"/>
      <c r="H156" s="31"/>
      <c r="I156" s="31"/>
      <c r="J156" s="31"/>
      <c r="K156" s="31"/>
      <c r="L156" s="31"/>
      <c r="M156" s="31"/>
      <c r="N156" s="31"/>
      <c r="O156" s="31"/>
      <c r="P156" s="31"/>
      <c r="Q156" s="31"/>
      <c r="R156" s="31"/>
      <c r="S156" s="31"/>
      <c r="T156" s="31"/>
      <c r="U156" s="31"/>
      <c r="V156" s="31"/>
      <c r="W156" s="31"/>
      <c r="X156" s="31"/>
      <c r="Y156" s="31"/>
      <c r="Z156" s="31"/>
      <c r="AA156" s="31"/>
      <c r="AB156" s="31"/>
      <c r="AC156" s="31"/>
      <c r="AD156" s="31"/>
      <c r="AE156" s="31"/>
      <c r="AF156" s="31"/>
      <c r="AG156" s="31"/>
      <c r="AH156" s="31"/>
      <c r="AI156" s="31"/>
      <c r="AJ156" s="31"/>
      <c r="AK156" s="31"/>
      <c r="AL156" s="31"/>
      <c r="AM156" s="31"/>
      <c r="AN156" s="31"/>
      <c r="AO156" s="108"/>
    </row>
    <row r="157" spans="2:41" ht="15" customHeight="1" x14ac:dyDescent="0.25">
      <c r="B157" s="31"/>
      <c r="C157" s="31"/>
      <c r="D157" s="31"/>
      <c r="E157" s="31"/>
      <c r="F157" s="31"/>
      <c r="G157" s="31"/>
      <c r="H157" s="31"/>
      <c r="I157" s="31"/>
      <c r="J157" s="31"/>
      <c r="K157" s="31"/>
      <c r="L157" s="31"/>
      <c r="M157" s="31"/>
      <c r="N157" s="31"/>
      <c r="O157" s="31"/>
      <c r="P157" s="31"/>
      <c r="Q157" s="31"/>
      <c r="R157" s="31"/>
      <c r="S157" s="31"/>
      <c r="T157" s="31"/>
      <c r="U157" s="31"/>
      <c r="V157" s="31"/>
      <c r="W157" s="31"/>
      <c r="X157" s="31"/>
      <c r="Y157" s="31"/>
      <c r="Z157" s="31"/>
      <c r="AA157" s="31"/>
      <c r="AB157" s="31"/>
      <c r="AC157" s="31"/>
      <c r="AD157" s="31"/>
      <c r="AE157" s="31"/>
      <c r="AF157" s="31"/>
      <c r="AG157" s="31"/>
      <c r="AH157" s="31"/>
      <c r="AI157" s="31"/>
      <c r="AJ157" s="31"/>
      <c r="AK157" s="31"/>
      <c r="AL157" s="31"/>
      <c r="AM157" s="31"/>
      <c r="AN157" s="31"/>
      <c r="AO157" s="108"/>
    </row>
    <row r="158" spans="2:41" ht="15" customHeight="1" x14ac:dyDescent="0.25">
      <c r="B158" s="31"/>
      <c r="C158" s="31"/>
      <c r="D158" s="31"/>
      <c r="E158" s="31"/>
      <c r="F158" s="31"/>
      <c r="G158" s="31"/>
      <c r="H158" s="31"/>
      <c r="I158" s="31"/>
      <c r="J158" s="31"/>
      <c r="K158" s="31"/>
      <c r="L158" s="31"/>
      <c r="M158" s="31"/>
      <c r="N158" s="31"/>
      <c r="O158" s="31"/>
      <c r="P158" s="31"/>
      <c r="Q158" s="31"/>
      <c r="R158" s="31"/>
      <c r="S158" s="31"/>
      <c r="T158" s="31"/>
      <c r="U158" s="31"/>
      <c r="V158" s="31"/>
      <c r="W158" s="31"/>
      <c r="X158" s="31"/>
      <c r="Y158" s="31"/>
      <c r="Z158" s="31"/>
      <c r="AA158" s="31"/>
      <c r="AB158" s="31"/>
      <c r="AC158" s="31"/>
      <c r="AD158" s="31"/>
      <c r="AE158" s="31"/>
      <c r="AF158" s="31"/>
      <c r="AG158" s="31"/>
      <c r="AH158" s="31"/>
      <c r="AI158" s="31"/>
      <c r="AJ158" s="31"/>
      <c r="AK158" s="31"/>
      <c r="AL158" s="31"/>
      <c r="AM158" s="31"/>
      <c r="AN158" s="31"/>
      <c r="AO158" s="108"/>
    </row>
    <row r="159" spans="2:41" ht="15" customHeight="1" x14ac:dyDescent="0.25">
      <c r="B159" s="31"/>
      <c r="C159" s="31"/>
      <c r="D159" s="31"/>
      <c r="E159" s="31"/>
      <c r="F159" s="31"/>
      <c r="G159" s="31"/>
      <c r="H159" s="31"/>
      <c r="I159" s="31"/>
      <c r="J159" s="31"/>
      <c r="K159" s="31"/>
      <c r="L159" s="31"/>
      <c r="M159" s="31"/>
      <c r="N159" s="31"/>
      <c r="O159" s="31"/>
      <c r="P159" s="31"/>
      <c r="Q159" s="31"/>
      <c r="R159" s="31"/>
      <c r="S159" s="31"/>
      <c r="T159" s="31"/>
      <c r="U159" s="31"/>
      <c r="V159" s="31"/>
      <c r="W159" s="31"/>
      <c r="X159" s="31"/>
      <c r="Y159" s="31"/>
      <c r="Z159" s="31"/>
      <c r="AA159" s="31"/>
      <c r="AB159" s="31"/>
      <c r="AC159" s="31"/>
      <c r="AD159" s="31"/>
      <c r="AE159" s="31"/>
      <c r="AF159" s="31"/>
      <c r="AG159" s="31"/>
      <c r="AH159" s="31"/>
      <c r="AI159" s="31"/>
      <c r="AJ159" s="31"/>
      <c r="AK159" s="31"/>
      <c r="AL159" s="31"/>
      <c r="AM159" s="31"/>
      <c r="AN159" s="31"/>
      <c r="AO159" s="108"/>
    </row>
    <row r="160" spans="2:41" ht="15" customHeight="1" x14ac:dyDescent="0.25">
      <c r="B160" s="31"/>
      <c r="C160" s="31"/>
      <c r="D160" s="31"/>
      <c r="E160" s="31"/>
      <c r="F160" s="31"/>
      <c r="G160" s="31"/>
      <c r="H160" s="31"/>
      <c r="I160" s="31"/>
      <c r="J160" s="31"/>
      <c r="K160" s="31"/>
      <c r="L160" s="31"/>
      <c r="M160" s="31"/>
      <c r="N160" s="31"/>
      <c r="O160" s="31"/>
      <c r="P160" s="31"/>
      <c r="Q160" s="31"/>
      <c r="R160" s="31"/>
      <c r="S160" s="31"/>
      <c r="T160" s="31"/>
      <c r="U160" s="31"/>
      <c r="V160" s="31"/>
      <c r="W160" s="31"/>
      <c r="X160" s="31"/>
      <c r="Y160" s="31"/>
      <c r="Z160" s="31"/>
      <c r="AA160" s="31"/>
      <c r="AB160" s="31"/>
      <c r="AC160" s="31"/>
      <c r="AD160" s="31"/>
      <c r="AE160" s="31"/>
      <c r="AF160" s="31"/>
      <c r="AG160" s="31"/>
      <c r="AH160" s="31"/>
      <c r="AI160" s="31"/>
      <c r="AJ160" s="31"/>
      <c r="AK160" s="31"/>
      <c r="AL160" s="31"/>
      <c r="AM160" s="31"/>
      <c r="AN160" s="31"/>
      <c r="AO160" s="108"/>
    </row>
    <row r="161" spans="2:41" ht="15" customHeight="1" x14ac:dyDescent="0.25">
      <c r="B161" s="31"/>
      <c r="C161" s="31"/>
      <c r="D161" s="31"/>
      <c r="E161" s="31"/>
      <c r="F161" s="31"/>
      <c r="G161" s="31"/>
      <c r="H161" s="31"/>
      <c r="I161" s="31"/>
      <c r="J161" s="31"/>
      <c r="K161" s="31"/>
      <c r="L161" s="31"/>
      <c r="M161" s="31"/>
      <c r="N161" s="31"/>
      <c r="O161" s="31"/>
      <c r="P161" s="31"/>
      <c r="Q161" s="31"/>
      <c r="R161" s="31"/>
      <c r="S161" s="31"/>
      <c r="T161" s="31"/>
      <c r="U161" s="31"/>
      <c r="V161" s="31"/>
      <c r="W161" s="31"/>
      <c r="X161" s="31"/>
      <c r="Y161" s="31"/>
      <c r="Z161" s="31"/>
      <c r="AA161" s="31"/>
      <c r="AB161" s="31"/>
      <c r="AC161" s="31"/>
      <c r="AD161" s="31"/>
      <c r="AE161" s="31"/>
      <c r="AF161" s="31"/>
      <c r="AG161" s="31"/>
      <c r="AH161" s="31"/>
      <c r="AI161" s="31"/>
      <c r="AJ161" s="31"/>
      <c r="AK161" s="31"/>
      <c r="AL161" s="31"/>
      <c r="AM161" s="31"/>
      <c r="AN161" s="31"/>
      <c r="AO161" s="108"/>
    </row>
    <row r="162" spans="2:41" ht="15" customHeight="1" x14ac:dyDescent="0.25">
      <c r="B162" s="31"/>
      <c r="C162" s="31"/>
      <c r="D162" s="31"/>
      <c r="E162" s="31"/>
      <c r="F162" s="31"/>
      <c r="G162" s="31"/>
      <c r="H162" s="31"/>
      <c r="I162" s="31"/>
      <c r="J162" s="31"/>
      <c r="K162" s="31"/>
      <c r="L162" s="31"/>
      <c r="M162" s="31"/>
      <c r="N162" s="31"/>
      <c r="O162" s="31"/>
      <c r="P162" s="31"/>
      <c r="Q162" s="31"/>
      <c r="R162" s="31"/>
      <c r="S162" s="31"/>
      <c r="T162" s="31"/>
      <c r="U162" s="31"/>
      <c r="V162" s="31"/>
      <c r="W162" s="31"/>
      <c r="X162" s="31"/>
      <c r="Y162" s="31"/>
      <c r="Z162" s="31"/>
      <c r="AA162" s="31"/>
      <c r="AB162" s="31"/>
      <c r="AC162" s="31"/>
      <c r="AD162" s="31"/>
      <c r="AE162" s="31"/>
      <c r="AF162" s="31"/>
      <c r="AG162" s="31"/>
      <c r="AH162" s="31"/>
      <c r="AI162" s="31"/>
      <c r="AJ162" s="31"/>
      <c r="AK162" s="31"/>
      <c r="AL162" s="31"/>
      <c r="AM162" s="31"/>
      <c r="AN162" s="31"/>
      <c r="AO162" s="108"/>
    </row>
    <row r="163" spans="2:41" ht="15" customHeight="1" x14ac:dyDescent="0.25">
      <c r="B163" s="31"/>
      <c r="C163" s="31"/>
      <c r="D163" s="31"/>
      <c r="E163" s="31"/>
      <c r="F163" s="31"/>
      <c r="G163" s="31"/>
      <c r="H163" s="31"/>
      <c r="I163" s="31"/>
      <c r="J163" s="31"/>
      <c r="K163" s="31"/>
      <c r="L163" s="31"/>
      <c r="M163" s="31"/>
      <c r="N163" s="31"/>
      <c r="O163" s="31"/>
      <c r="P163" s="31"/>
      <c r="Q163" s="31"/>
      <c r="R163" s="31"/>
      <c r="S163" s="31"/>
      <c r="T163" s="31"/>
      <c r="U163" s="31"/>
      <c r="V163" s="31"/>
      <c r="W163" s="31"/>
      <c r="X163" s="31"/>
      <c r="Y163" s="31"/>
      <c r="Z163" s="31"/>
      <c r="AA163" s="31"/>
      <c r="AB163" s="31"/>
      <c r="AC163" s="31"/>
      <c r="AD163" s="31"/>
      <c r="AE163" s="31"/>
      <c r="AF163" s="31"/>
      <c r="AG163" s="31"/>
      <c r="AH163" s="31"/>
      <c r="AI163" s="31"/>
      <c r="AJ163" s="31"/>
      <c r="AK163" s="31"/>
      <c r="AL163" s="31"/>
      <c r="AM163" s="31"/>
      <c r="AN163" s="31"/>
      <c r="AO163" s="108"/>
    </row>
    <row r="164" spans="2:41" ht="15" customHeight="1" x14ac:dyDescent="0.25">
      <c r="B164" s="31"/>
      <c r="C164" s="31"/>
      <c r="D164" s="31"/>
      <c r="E164" s="31"/>
      <c r="F164" s="31"/>
      <c r="G164" s="31"/>
      <c r="H164" s="31"/>
      <c r="I164" s="31"/>
      <c r="J164" s="31"/>
      <c r="K164" s="31"/>
      <c r="L164" s="31"/>
      <c r="M164" s="31"/>
      <c r="N164" s="31"/>
      <c r="O164" s="31"/>
      <c r="P164" s="31"/>
      <c r="Q164" s="31"/>
      <c r="R164" s="31"/>
      <c r="S164" s="31"/>
      <c r="T164" s="31"/>
      <c r="U164" s="31"/>
      <c r="V164" s="31"/>
      <c r="W164" s="31"/>
      <c r="X164" s="31"/>
      <c r="Y164" s="31"/>
      <c r="Z164" s="31"/>
      <c r="AA164" s="31"/>
      <c r="AB164" s="31"/>
      <c r="AC164" s="31"/>
      <c r="AD164" s="31"/>
      <c r="AE164" s="31"/>
      <c r="AF164" s="31"/>
      <c r="AG164" s="31"/>
      <c r="AH164" s="31"/>
      <c r="AI164" s="31"/>
      <c r="AJ164" s="31"/>
      <c r="AK164" s="31"/>
      <c r="AL164" s="31"/>
      <c r="AM164" s="31"/>
      <c r="AN164" s="31"/>
      <c r="AO164" s="108"/>
    </row>
    <row r="165" spans="2:41" ht="15" customHeight="1" x14ac:dyDescent="0.25">
      <c r="B165" s="31"/>
      <c r="C165" s="31"/>
      <c r="D165" s="31"/>
      <c r="E165" s="31"/>
      <c r="F165" s="31"/>
      <c r="G165" s="31"/>
      <c r="H165" s="31"/>
      <c r="I165" s="31"/>
      <c r="J165" s="31"/>
      <c r="K165" s="31"/>
      <c r="L165" s="31"/>
      <c r="M165" s="31"/>
      <c r="N165" s="31"/>
      <c r="O165" s="31"/>
      <c r="P165" s="31"/>
      <c r="Q165" s="31"/>
      <c r="R165" s="31"/>
      <c r="S165" s="31"/>
      <c r="T165" s="31"/>
      <c r="U165" s="31"/>
      <c r="V165" s="31"/>
      <c r="W165" s="31"/>
      <c r="X165" s="31"/>
      <c r="Y165" s="31"/>
      <c r="Z165" s="31"/>
      <c r="AA165" s="31"/>
      <c r="AB165" s="31"/>
      <c r="AC165" s="31"/>
      <c r="AD165" s="31"/>
      <c r="AE165" s="31"/>
      <c r="AF165" s="31"/>
      <c r="AG165" s="31"/>
      <c r="AH165" s="31"/>
      <c r="AI165" s="31"/>
      <c r="AJ165" s="31"/>
      <c r="AK165" s="31"/>
      <c r="AL165" s="31"/>
      <c r="AM165" s="31"/>
      <c r="AN165" s="31"/>
      <c r="AO165" s="108"/>
    </row>
    <row r="166" spans="2:41" ht="15" customHeight="1" x14ac:dyDescent="0.25">
      <c r="B166" s="31"/>
      <c r="C166" s="31"/>
      <c r="D166" s="31"/>
      <c r="E166" s="31"/>
      <c r="F166" s="31"/>
      <c r="G166" s="31"/>
      <c r="H166" s="31"/>
      <c r="I166" s="31"/>
      <c r="J166" s="31"/>
      <c r="K166" s="31"/>
      <c r="L166" s="31"/>
      <c r="M166" s="31"/>
      <c r="N166" s="31"/>
      <c r="O166" s="31"/>
      <c r="P166" s="31"/>
      <c r="Q166" s="31"/>
      <c r="R166" s="31"/>
      <c r="S166" s="31"/>
      <c r="T166" s="31"/>
      <c r="U166" s="31"/>
      <c r="V166" s="31"/>
      <c r="W166" s="31"/>
      <c r="X166" s="31"/>
      <c r="Y166" s="31"/>
      <c r="Z166" s="31"/>
      <c r="AA166" s="31"/>
      <c r="AB166" s="31"/>
      <c r="AC166" s="31"/>
      <c r="AD166" s="31"/>
      <c r="AE166" s="31"/>
      <c r="AF166" s="31"/>
      <c r="AG166" s="31"/>
      <c r="AH166" s="31"/>
      <c r="AI166" s="31"/>
      <c r="AJ166" s="31"/>
      <c r="AK166" s="31"/>
      <c r="AL166" s="31"/>
      <c r="AM166" s="31"/>
      <c r="AN166" s="31"/>
      <c r="AO166" s="108"/>
    </row>
    <row r="167" spans="2:41" ht="15" customHeight="1" x14ac:dyDescent="0.25">
      <c r="B167" s="31"/>
      <c r="C167" s="31"/>
      <c r="D167" s="31"/>
      <c r="E167" s="31"/>
      <c r="F167" s="31"/>
      <c r="G167" s="31"/>
      <c r="H167" s="31"/>
      <c r="I167" s="31"/>
      <c r="J167" s="31"/>
      <c r="K167" s="31"/>
      <c r="L167" s="31"/>
      <c r="M167" s="31"/>
      <c r="N167" s="31"/>
      <c r="O167" s="31"/>
      <c r="P167" s="31"/>
      <c r="Q167" s="31"/>
      <c r="R167" s="31"/>
      <c r="S167" s="31"/>
      <c r="T167" s="31"/>
      <c r="U167" s="31"/>
      <c r="V167" s="31"/>
      <c r="W167" s="31"/>
      <c r="X167" s="31"/>
      <c r="Y167" s="31"/>
      <c r="Z167" s="31"/>
      <c r="AA167" s="31"/>
      <c r="AB167" s="31"/>
      <c r="AC167" s="31"/>
      <c r="AD167" s="31"/>
      <c r="AE167" s="31"/>
      <c r="AF167" s="31"/>
      <c r="AG167" s="31"/>
      <c r="AH167" s="31"/>
      <c r="AI167" s="31"/>
      <c r="AJ167" s="31"/>
      <c r="AK167" s="31"/>
      <c r="AL167" s="31"/>
      <c r="AM167" s="31"/>
      <c r="AN167" s="31"/>
      <c r="AO167" s="108"/>
    </row>
    <row r="168" spans="2:41" ht="15" customHeight="1" x14ac:dyDescent="0.25">
      <c r="B168" s="31"/>
      <c r="C168" s="31"/>
      <c r="D168" s="31"/>
      <c r="E168" s="31"/>
      <c r="F168" s="31"/>
      <c r="G168" s="31"/>
      <c r="H168" s="31"/>
      <c r="I168" s="31"/>
      <c r="J168" s="31"/>
      <c r="K168" s="31"/>
      <c r="L168" s="31"/>
      <c r="M168" s="31"/>
      <c r="N168" s="31"/>
      <c r="O168" s="31"/>
      <c r="P168" s="31"/>
      <c r="Q168" s="31"/>
      <c r="R168" s="31"/>
      <c r="S168" s="31"/>
      <c r="T168" s="31"/>
      <c r="U168" s="31"/>
      <c r="V168" s="31"/>
      <c r="W168" s="31"/>
      <c r="X168" s="31"/>
      <c r="Y168" s="31"/>
      <c r="Z168" s="31"/>
      <c r="AA168" s="31"/>
      <c r="AB168" s="31"/>
      <c r="AC168" s="31"/>
      <c r="AD168" s="31"/>
      <c r="AE168" s="31"/>
      <c r="AF168" s="31"/>
      <c r="AG168" s="31"/>
      <c r="AH168" s="31"/>
      <c r="AI168" s="31"/>
      <c r="AJ168" s="31"/>
      <c r="AK168" s="31"/>
      <c r="AL168" s="31"/>
      <c r="AM168" s="31"/>
      <c r="AN168" s="31"/>
      <c r="AO168" s="108"/>
    </row>
    <row r="169" spans="2:41" ht="15" customHeight="1" x14ac:dyDescent="0.25">
      <c r="B169" s="31"/>
      <c r="C169" s="31"/>
      <c r="D169" s="31"/>
      <c r="E169" s="31"/>
      <c r="F169" s="31"/>
      <c r="G169" s="31"/>
      <c r="H169" s="31"/>
      <c r="I169" s="31"/>
      <c r="J169" s="31"/>
      <c r="K169" s="31"/>
      <c r="L169" s="31"/>
      <c r="M169" s="31"/>
      <c r="N169" s="31"/>
      <c r="O169" s="31"/>
      <c r="P169" s="31"/>
      <c r="Q169" s="31"/>
      <c r="R169" s="31"/>
      <c r="S169" s="31"/>
      <c r="T169" s="31"/>
      <c r="U169" s="31"/>
      <c r="V169" s="31"/>
      <c r="W169" s="31"/>
      <c r="X169" s="31"/>
      <c r="Y169" s="31"/>
      <c r="Z169" s="31"/>
      <c r="AA169" s="31"/>
      <c r="AB169" s="31"/>
      <c r="AC169" s="31"/>
      <c r="AD169" s="31"/>
      <c r="AE169" s="31"/>
      <c r="AF169" s="31"/>
      <c r="AG169" s="31"/>
      <c r="AH169" s="31"/>
      <c r="AI169" s="31"/>
      <c r="AJ169" s="31"/>
      <c r="AK169" s="31"/>
      <c r="AL169" s="31"/>
      <c r="AM169" s="31"/>
      <c r="AN169" s="31"/>
      <c r="AO169" s="108"/>
    </row>
    <row r="170" spans="2:41" ht="15" customHeight="1" x14ac:dyDescent="0.25">
      <c r="B170" s="31"/>
      <c r="C170" s="31"/>
      <c r="D170" s="31"/>
      <c r="E170" s="31"/>
      <c r="F170" s="31"/>
      <c r="G170" s="31"/>
      <c r="H170" s="31"/>
      <c r="I170" s="31"/>
      <c r="J170" s="31"/>
      <c r="K170" s="31"/>
      <c r="L170" s="31"/>
      <c r="M170" s="31"/>
      <c r="N170" s="31"/>
      <c r="O170" s="31"/>
      <c r="P170" s="31"/>
      <c r="Q170" s="31"/>
      <c r="R170" s="31"/>
      <c r="S170" s="31"/>
      <c r="T170" s="31"/>
      <c r="U170" s="31"/>
      <c r="V170" s="31"/>
      <c r="W170" s="31"/>
      <c r="X170" s="31"/>
      <c r="Y170" s="31"/>
      <c r="Z170" s="31"/>
      <c r="AA170" s="31"/>
      <c r="AB170" s="31"/>
      <c r="AC170" s="31"/>
      <c r="AD170" s="31"/>
      <c r="AE170" s="31"/>
      <c r="AF170" s="31"/>
      <c r="AG170" s="31"/>
      <c r="AH170" s="31"/>
      <c r="AI170" s="31"/>
      <c r="AJ170" s="31"/>
      <c r="AK170" s="31"/>
      <c r="AL170" s="31"/>
      <c r="AM170" s="31"/>
      <c r="AN170" s="31"/>
      <c r="AO170" s="108"/>
    </row>
    <row r="171" spans="2:41" ht="15" customHeight="1" x14ac:dyDescent="0.25">
      <c r="B171" s="31"/>
      <c r="C171" s="31"/>
      <c r="D171" s="31"/>
      <c r="E171" s="31"/>
      <c r="F171" s="31"/>
      <c r="G171" s="31"/>
      <c r="H171" s="31"/>
      <c r="I171" s="31"/>
      <c r="J171" s="31"/>
      <c r="K171" s="31"/>
      <c r="L171" s="31"/>
      <c r="M171" s="31"/>
      <c r="N171" s="31"/>
      <c r="O171" s="31"/>
      <c r="P171" s="31"/>
      <c r="Q171" s="31"/>
      <c r="R171" s="31"/>
      <c r="S171" s="31"/>
      <c r="T171" s="31"/>
      <c r="U171" s="31"/>
      <c r="V171" s="31"/>
      <c r="W171" s="31"/>
      <c r="X171" s="31"/>
      <c r="Y171" s="31"/>
      <c r="Z171" s="31"/>
      <c r="AA171" s="31"/>
      <c r="AB171" s="31"/>
      <c r="AC171" s="31"/>
      <c r="AD171" s="31"/>
      <c r="AE171" s="31"/>
      <c r="AF171" s="31"/>
      <c r="AG171" s="31"/>
      <c r="AH171" s="31"/>
      <c r="AI171" s="31"/>
      <c r="AJ171" s="31"/>
      <c r="AK171" s="31"/>
      <c r="AL171" s="31"/>
      <c r="AM171" s="31"/>
      <c r="AN171" s="31"/>
      <c r="AO171" s="108"/>
    </row>
    <row r="172" spans="2:41" ht="15" customHeight="1" x14ac:dyDescent="0.25">
      <c r="B172" s="31"/>
      <c r="C172" s="31"/>
      <c r="D172" s="31"/>
      <c r="E172" s="31"/>
      <c r="F172" s="31"/>
      <c r="G172" s="31"/>
      <c r="H172" s="31"/>
      <c r="I172" s="31"/>
      <c r="J172" s="31"/>
      <c r="K172" s="31"/>
      <c r="L172" s="31"/>
      <c r="M172" s="31"/>
      <c r="N172" s="31"/>
      <c r="O172" s="31"/>
      <c r="P172" s="31"/>
      <c r="Q172" s="31"/>
      <c r="R172" s="31"/>
      <c r="S172" s="31"/>
      <c r="T172" s="31"/>
      <c r="U172" s="31"/>
      <c r="V172" s="31"/>
      <c r="W172" s="31"/>
      <c r="X172" s="31"/>
      <c r="Y172" s="31"/>
      <c r="Z172" s="31"/>
      <c r="AA172" s="31"/>
      <c r="AB172" s="31"/>
      <c r="AC172" s="31"/>
      <c r="AD172" s="31"/>
      <c r="AE172" s="31"/>
      <c r="AF172" s="31"/>
      <c r="AG172" s="31"/>
      <c r="AH172" s="31"/>
      <c r="AI172" s="31"/>
      <c r="AJ172" s="31"/>
      <c r="AK172" s="31"/>
      <c r="AL172" s="31"/>
      <c r="AM172" s="31"/>
      <c r="AN172" s="31"/>
      <c r="AO172" s="108"/>
    </row>
    <row r="173" spans="2:41" ht="15" customHeight="1" x14ac:dyDescent="0.25">
      <c r="B173" s="31"/>
      <c r="C173" s="31"/>
      <c r="D173" s="31"/>
      <c r="E173" s="31"/>
      <c r="F173" s="31"/>
      <c r="G173" s="31"/>
      <c r="H173" s="31"/>
      <c r="I173" s="31"/>
      <c r="J173" s="31"/>
      <c r="K173" s="31"/>
      <c r="L173" s="31"/>
      <c r="M173" s="31"/>
      <c r="N173" s="31"/>
      <c r="O173" s="31"/>
      <c r="P173" s="31"/>
      <c r="Q173" s="31"/>
      <c r="R173" s="31"/>
      <c r="S173" s="31"/>
      <c r="T173" s="31"/>
      <c r="U173" s="31"/>
      <c r="V173" s="31"/>
      <c r="W173" s="31"/>
      <c r="X173" s="31"/>
      <c r="Y173" s="31"/>
      <c r="Z173" s="31"/>
      <c r="AA173" s="31"/>
      <c r="AB173" s="31"/>
      <c r="AC173" s="31"/>
      <c r="AD173" s="31"/>
      <c r="AE173" s="31"/>
      <c r="AF173" s="31"/>
      <c r="AG173" s="31"/>
      <c r="AH173" s="31"/>
      <c r="AI173" s="31"/>
      <c r="AJ173" s="31"/>
      <c r="AK173" s="31"/>
      <c r="AL173" s="31"/>
      <c r="AM173" s="31"/>
      <c r="AN173" s="31"/>
      <c r="AO173" s="108"/>
    </row>
    <row r="174" spans="2:41" ht="15" customHeight="1" x14ac:dyDescent="0.25">
      <c r="B174" s="31"/>
      <c r="C174" s="31"/>
      <c r="D174" s="31"/>
      <c r="E174" s="31"/>
      <c r="F174" s="31"/>
      <c r="G174" s="31"/>
      <c r="H174" s="31"/>
      <c r="I174" s="31"/>
      <c r="J174" s="31"/>
      <c r="K174" s="31"/>
      <c r="L174" s="31"/>
      <c r="M174" s="31"/>
      <c r="N174" s="31"/>
      <c r="O174" s="31"/>
      <c r="P174" s="31"/>
      <c r="Q174" s="31"/>
      <c r="R174" s="31"/>
      <c r="S174" s="31"/>
      <c r="T174" s="31"/>
      <c r="U174" s="31"/>
      <c r="V174" s="31"/>
      <c r="W174" s="31"/>
      <c r="X174" s="31"/>
      <c r="Y174" s="31"/>
      <c r="Z174" s="31"/>
      <c r="AA174" s="31"/>
      <c r="AB174" s="31"/>
      <c r="AC174" s="31"/>
      <c r="AD174" s="31"/>
      <c r="AE174" s="31"/>
      <c r="AF174" s="31"/>
      <c r="AG174" s="31"/>
      <c r="AH174" s="31"/>
      <c r="AI174" s="31"/>
      <c r="AJ174" s="31"/>
      <c r="AK174" s="31"/>
      <c r="AL174" s="31"/>
      <c r="AM174" s="31"/>
      <c r="AN174" s="31"/>
      <c r="AO174" s="108"/>
    </row>
    <row r="175" spans="2:41" ht="15" customHeight="1" x14ac:dyDescent="0.25">
      <c r="B175" s="31"/>
      <c r="C175" s="31"/>
      <c r="D175" s="31"/>
      <c r="E175" s="31"/>
      <c r="F175" s="31"/>
      <c r="G175" s="31"/>
      <c r="H175" s="31"/>
      <c r="I175" s="31"/>
      <c r="J175" s="31"/>
      <c r="K175" s="31"/>
      <c r="L175" s="31"/>
      <c r="M175" s="31"/>
      <c r="N175" s="31"/>
      <c r="O175" s="31"/>
      <c r="P175" s="31"/>
      <c r="Q175" s="31"/>
      <c r="R175" s="31"/>
      <c r="S175" s="31"/>
      <c r="T175" s="31"/>
      <c r="U175" s="31"/>
      <c r="V175" s="31"/>
      <c r="W175" s="31"/>
      <c r="X175" s="31"/>
      <c r="Y175" s="31"/>
      <c r="Z175" s="31"/>
      <c r="AA175" s="31"/>
      <c r="AB175" s="31"/>
      <c r="AC175" s="31"/>
      <c r="AD175" s="31"/>
      <c r="AE175" s="31"/>
      <c r="AF175" s="31"/>
      <c r="AG175" s="31"/>
      <c r="AH175" s="31"/>
      <c r="AI175" s="31"/>
      <c r="AJ175" s="31"/>
      <c r="AK175" s="31"/>
      <c r="AL175" s="31"/>
      <c r="AM175" s="31"/>
      <c r="AN175" s="31"/>
      <c r="AO175" s="108"/>
    </row>
    <row r="176" spans="2:41" ht="15" customHeight="1" x14ac:dyDescent="0.25">
      <c r="B176" s="31"/>
      <c r="C176" s="31"/>
      <c r="D176" s="31"/>
      <c r="E176" s="31"/>
      <c r="F176" s="31"/>
      <c r="G176" s="31"/>
      <c r="H176" s="31"/>
      <c r="I176" s="31"/>
      <c r="J176" s="31"/>
      <c r="K176" s="31"/>
      <c r="L176" s="31"/>
      <c r="M176" s="31"/>
      <c r="N176" s="31"/>
      <c r="O176" s="31"/>
      <c r="P176" s="31"/>
      <c r="Q176" s="31"/>
      <c r="R176" s="31"/>
      <c r="S176" s="31"/>
      <c r="T176" s="31"/>
      <c r="U176" s="31"/>
      <c r="V176" s="31"/>
      <c r="W176" s="31"/>
      <c r="X176" s="31"/>
      <c r="Y176" s="31"/>
      <c r="Z176" s="31"/>
      <c r="AA176" s="31"/>
      <c r="AB176" s="31"/>
      <c r="AC176" s="31"/>
      <c r="AD176" s="31"/>
      <c r="AE176" s="31"/>
      <c r="AF176" s="31"/>
      <c r="AG176" s="31"/>
      <c r="AH176" s="31"/>
      <c r="AI176" s="31"/>
      <c r="AJ176" s="31"/>
      <c r="AK176" s="31"/>
      <c r="AL176" s="31"/>
      <c r="AM176" s="31"/>
      <c r="AN176" s="31"/>
      <c r="AO176" s="108"/>
    </row>
    <row r="177" spans="2:41" ht="15" customHeight="1" x14ac:dyDescent="0.25">
      <c r="B177" s="31"/>
      <c r="C177" s="31"/>
      <c r="D177" s="31"/>
      <c r="E177" s="31"/>
      <c r="F177" s="31"/>
      <c r="G177" s="31"/>
      <c r="H177" s="31"/>
      <c r="I177" s="31"/>
      <c r="J177" s="31"/>
      <c r="K177" s="31"/>
      <c r="L177" s="31"/>
      <c r="M177" s="31"/>
      <c r="N177" s="31"/>
      <c r="O177" s="31"/>
      <c r="P177" s="31"/>
      <c r="Q177" s="31"/>
      <c r="R177" s="31"/>
      <c r="S177" s="31"/>
      <c r="T177" s="31"/>
      <c r="U177" s="31"/>
      <c r="V177" s="31"/>
      <c r="W177" s="31"/>
      <c r="X177" s="31"/>
      <c r="Y177" s="31"/>
      <c r="Z177" s="31"/>
      <c r="AA177" s="31"/>
      <c r="AB177" s="31"/>
      <c r="AC177" s="31"/>
      <c r="AD177" s="31"/>
      <c r="AE177" s="31"/>
      <c r="AF177" s="31"/>
      <c r="AG177" s="31"/>
      <c r="AH177" s="31"/>
      <c r="AI177" s="31"/>
      <c r="AJ177" s="31"/>
      <c r="AK177" s="31"/>
      <c r="AL177" s="31"/>
      <c r="AM177" s="31"/>
      <c r="AN177" s="31"/>
      <c r="AO177" s="108"/>
    </row>
    <row r="178" spans="2:41" ht="15" customHeight="1" x14ac:dyDescent="0.25">
      <c r="B178" s="31"/>
      <c r="C178" s="31"/>
      <c r="D178" s="31"/>
      <c r="E178" s="31"/>
      <c r="F178" s="31"/>
      <c r="G178" s="31"/>
      <c r="H178" s="31"/>
      <c r="I178" s="31"/>
      <c r="J178" s="31"/>
      <c r="K178" s="31"/>
      <c r="L178" s="31"/>
      <c r="M178" s="31"/>
      <c r="N178" s="31"/>
      <c r="O178" s="31"/>
      <c r="P178" s="31"/>
      <c r="Q178" s="31"/>
      <c r="R178" s="31"/>
      <c r="S178" s="31"/>
      <c r="T178" s="31"/>
      <c r="U178" s="31"/>
      <c r="V178" s="31"/>
      <c r="W178" s="31"/>
      <c r="X178" s="31"/>
      <c r="Y178" s="31"/>
      <c r="Z178" s="31"/>
      <c r="AA178" s="31"/>
      <c r="AB178" s="31"/>
      <c r="AC178" s="31"/>
      <c r="AD178" s="31"/>
      <c r="AE178" s="31"/>
      <c r="AF178" s="31"/>
      <c r="AG178" s="31"/>
      <c r="AH178" s="31"/>
      <c r="AI178" s="31"/>
      <c r="AJ178" s="31"/>
      <c r="AK178" s="31"/>
      <c r="AL178" s="31"/>
      <c r="AM178" s="31"/>
      <c r="AN178" s="31"/>
      <c r="AO178" s="108"/>
    </row>
    <row r="179" spans="2:41" ht="15" customHeight="1" x14ac:dyDescent="0.25">
      <c r="B179" s="31"/>
      <c r="C179" s="31"/>
      <c r="D179" s="31"/>
      <c r="E179" s="31"/>
      <c r="F179" s="31"/>
      <c r="G179" s="31"/>
      <c r="H179" s="31"/>
      <c r="I179" s="31"/>
      <c r="J179" s="31"/>
      <c r="K179" s="31"/>
      <c r="L179" s="31"/>
      <c r="M179" s="31"/>
      <c r="N179" s="31"/>
      <c r="O179" s="31"/>
      <c r="P179" s="31"/>
      <c r="Q179" s="31"/>
      <c r="R179" s="31"/>
      <c r="S179" s="31"/>
      <c r="T179" s="31"/>
      <c r="U179" s="31"/>
      <c r="V179" s="31"/>
      <c r="W179" s="31"/>
      <c r="X179" s="31"/>
      <c r="Y179" s="31"/>
      <c r="Z179" s="31"/>
      <c r="AA179" s="31"/>
      <c r="AB179" s="31"/>
      <c r="AC179" s="31"/>
      <c r="AD179" s="31"/>
      <c r="AE179" s="31"/>
      <c r="AF179" s="31"/>
      <c r="AG179" s="31"/>
      <c r="AH179" s="31"/>
      <c r="AI179" s="31"/>
      <c r="AJ179" s="31"/>
      <c r="AK179" s="31"/>
      <c r="AL179" s="31"/>
      <c r="AM179" s="31"/>
      <c r="AN179" s="31"/>
      <c r="AO179" s="108"/>
    </row>
    <row r="180" spans="2:41" ht="15" customHeight="1" x14ac:dyDescent="0.25">
      <c r="B180" s="31"/>
      <c r="C180" s="31"/>
      <c r="D180" s="31"/>
      <c r="E180" s="31"/>
      <c r="F180" s="31"/>
      <c r="G180" s="31"/>
      <c r="H180" s="31"/>
      <c r="I180" s="31"/>
      <c r="J180" s="31"/>
      <c r="K180" s="31"/>
      <c r="L180" s="31"/>
      <c r="M180" s="31"/>
      <c r="N180" s="31"/>
      <c r="O180" s="31"/>
      <c r="P180" s="31"/>
      <c r="Q180" s="31"/>
      <c r="R180" s="31"/>
      <c r="S180" s="31"/>
      <c r="T180" s="31"/>
      <c r="U180" s="31"/>
      <c r="V180" s="31"/>
      <c r="W180" s="31"/>
      <c r="X180" s="31"/>
      <c r="Y180" s="31"/>
      <c r="Z180" s="31"/>
      <c r="AA180" s="31"/>
      <c r="AB180" s="31"/>
      <c r="AC180" s="31"/>
      <c r="AD180" s="31"/>
      <c r="AE180" s="31"/>
      <c r="AF180" s="31"/>
      <c r="AG180" s="31"/>
      <c r="AH180" s="31"/>
      <c r="AI180" s="31"/>
      <c r="AJ180" s="31"/>
      <c r="AK180" s="31"/>
      <c r="AL180" s="31"/>
      <c r="AM180" s="31"/>
      <c r="AN180" s="31"/>
      <c r="AO180" s="108"/>
    </row>
    <row r="181" spans="2:41" ht="15" customHeight="1" x14ac:dyDescent="0.25">
      <c r="B181" s="31"/>
      <c r="C181" s="31"/>
      <c r="D181" s="31"/>
      <c r="E181" s="31"/>
      <c r="F181" s="31"/>
      <c r="G181" s="31"/>
      <c r="H181" s="31"/>
      <c r="I181" s="31"/>
      <c r="J181" s="31"/>
      <c r="K181" s="31"/>
      <c r="L181" s="31"/>
      <c r="M181" s="31"/>
      <c r="N181" s="31"/>
      <c r="O181" s="31"/>
      <c r="P181" s="31"/>
      <c r="Q181" s="31"/>
      <c r="R181" s="31"/>
      <c r="S181" s="31"/>
      <c r="T181" s="31"/>
      <c r="U181" s="31"/>
      <c r="V181" s="31"/>
      <c r="W181" s="31"/>
      <c r="X181" s="31"/>
      <c r="Y181" s="31"/>
      <c r="Z181" s="31"/>
      <c r="AA181" s="31"/>
      <c r="AB181" s="31"/>
      <c r="AC181" s="31"/>
      <c r="AD181" s="31"/>
      <c r="AE181" s="31"/>
      <c r="AF181" s="31"/>
      <c r="AG181" s="31"/>
      <c r="AH181" s="31"/>
      <c r="AI181" s="31"/>
      <c r="AJ181" s="31"/>
      <c r="AK181" s="31"/>
      <c r="AL181" s="31"/>
      <c r="AM181" s="31"/>
      <c r="AN181" s="31"/>
      <c r="AO181" s="108"/>
    </row>
    <row r="182" spans="2:41" ht="15" customHeight="1" x14ac:dyDescent="0.25">
      <c r="B182" s="31"/>
      <c r="C182" s="31"/>
      <c r="D182" s="31"/>
      <c r="E182" s="31"/>
      <c r="F182" s="31"/>
      <c r="G182" s="31"/>
      <c r="H182" s="31"/>
      <c r="I182" s="31"/>
      <c r="J182" s="31"/>
      <c r="K182" s="31"/>
      <c r="L182" s="31"/>
      <c r="M182" s="31"/>
      <c r="N182" s="31"/>
      <c r="O182" s="31"/>
      <c r="P182" s="31"/>
      <c r="Q182" s="31"/>
      <c r="R182" s="31"/>
      <c r="S182" s="31"/>
      <c r="T182" s="31"/>
      <c r="U182" s="31"/>
      <c r="V182" s="31"/>
      <c r="W182" s="31"/>
      <c r="X182" s="31"/>
      <c r="Y182" s="31"/>
      <c r="Z182" s="31"/>
      <c r="AA182" s="31"/>
      <c r="AB182" s="31"/>
      <c r="AC182" s="31"/>
      <c r="AD182" s="31"/>
      <c r="AE182" s="31"/>
      <c r="AF182" s="31"/>
      <c r="AG182" s="31"/>
      <c r="AH182" s="31"/>
      <c r="AI182" s="31"/>
      <c r="AJ182" s="31"/>
      <c r="AK182" s="31"/>
      <c r="AL182" s="31"/>
      <c r="AM182" s="31"/>
      <c r="AN182" s="31"/>
      <c r="AO182" s="108"/>
    </row>
    <row r="183" spans="2:41" ht="15" customHeight="1" x14ac:dyDescent="0.25">
      <c r="B183" s="31"/>
      <c r="C183" s="31"/>
      <c r="D183" s="31"/>
      <c r="E183" s="31"/>
      <c r="F183" s="31"/>
      <c r="G183" s="31"/>
      <c r="H183" s="31"/>
      <c r="I183" s="31"/>
      <c r="J183" s="31"/>
      <c r="K183" s="31"/>
      <c r="L183" s="31"/>
      <c r="M183" s="31"/>
      <c r="N183" s="31"/>
      <c r="O183" s="31"/>
      <c r="P183" s="31"/>
      <c r="Q183" s="31"/>
      <c r="R183" s="31"/>
      <c r="S183" s="31"/>
      <c r="T183" s="31"/>
      <c r="U183" s="31"/>
      <c r="V183" s="31"/>
      <c r="W183" s="31"/>
      <c r="X183" s="31"/>
      <c r="Y183" s="31"/>
      <c r="Z183" s="31"/>
      <c r="AA183" s="31"/>
      <c r="AB183" s="31"/>
      <c r="AC183" s="31"/>
      <c r="AD183" s="31"/>
      <c r="AE183" s="31"/>
      <c r="AF183" s="31"/>
      <c r="AG183" s="31"/>
      <c r="AH183" s="31"/>
      <c r="AI183" s="31"/>
      <c r="AJ183" s="31"/>
      <c r="AK183" s="31"/>
      <c r="AL183" s="31"/>
      <c r="AM183" s="31"/>
      <c r="AN183" s="31"/>
      <c r="AO183" s="108"/>
    </row>
    <row r="184" spans="2:41" ht="15" customHeight="1" x14ac:dyDescent="0.25">
      <c r="B184" s="31"/>
      <c r="C184" s="31"/>
      <c r="D184" s="31"/>
      <c r="E184" s="31"/>
      <c r="F184" s="31"/>
      <c r="G184" s="31"/>
      <c r="H184" s="31"/>
      <c r="I184" s="31"/>
      <c r="J184" s="31"/>
      <c r="K184" s="31"/>
      <c r="L184" s="31"/>
      <c r="M184" s="31"/>
      <c r="N184" s="31"/>
      <c r="O184" s="31"/>
      <c r="P184" s="31"/>
      <c r="Q184" s="31"/>
      <c r="R184" s="31"/>
      <c r="S184" s="31"/>
      <c r="T184" s="31"/>
      <c r="U184" s="31"/>
      <c r="V184" s="31"/>
      <c r="W184" s="31"/>
      <c r="X184" s="31"/>
      <c r="Y184" s="31"/>
      <c r="Z184" s="31"/>
      <c r="AA184" s="31"/>
      <c r="AB184" s="31"/>
      <c r="AC184" s="31"/>
      <c r="AD184" s="31"/>
      <c r="AE184" s="31"/>
      <c r="AF184" s="31"/>
      <c r="AG184" s="31"/>
      <c r="AH184" s="31"/>
      <c r="AI184" s="31"/>
      <c r="AJ184" s="31"/>
      <c r="AK184" s="31"/>
      <c r="AL184" s="31"/>
      <c r="AM184" s="31"/>
      <c r="AN184" s="31"/>
      <c r="AO184" s="108"/>
    </row>
    <row r="185" spans="2:41" ht="15" customHeight="1" x14ac:dyDescent="0.25">
      <c r="B185" s="31"/>
      <c r="C185" s="31"/>
      <c r="D185" s="31"/>
      <c r="E185" s="31"/>
      <c r="F185" s="31"/>
      <c r="G185" s="31"/>
      <c r="H185" s="31"/>
      <c r="I185" s="31"/>
      <c r="J185" s="31"/>
      <c r="K185" s="31"/>
      <c r="L185" s="31"/>
      <c r="M185" s="31"/>
      <c r="N185" s="31"/>
      <c r="O185" s="31"/>
      <c r="P185" s="31"/>
      <c r="Q185" s="31"/>
      <c r="R185" s="31"/>
      <c r="S185" s="31"/>
      <c r="T185" s="31"/>
      <c r="U185" s="31"/>
      <c r="V185" s="31"/>
      <c r="W185" s="31"/>
      <c r="X185" s="31"/>
      <c r="Y185" s="31"/>
      <c r="Z185" s="31"/>
      <c r="AA185" s="31"/>
      <c r="AB185" s="31"/>
      <c r="AC185" s="31"/>
      <c r="AD185" s="31"/>
      <c r="AE185" s="31"/>
      <c r="AF185" s="31"/>
      <c r="AG185" s="31"/>
      <c r="AH185" s="31"/>
      <c r="AI185" s="31"/>
      <c r="AJ185" s="31"/>
      <c r="AK185" s="31"/>
      <c r="AL185" s="31"/>
      <c r="AM185" s="31"/>
      <c r="AN185" s="31"/>
      <c r="AO185" s="108"/>
    </row>
    <row r="186" spans="2:41" ht="15" customHeight="1" x14ac:dyDescent="0.25">
      <c r="B186" s="31"/>
      <c r="C186" s="31"/>
      <c r="D186" s="31"/>
      <c r="E186" s="31"/>
      <c r="F186" s="31"/>
      <c r="G186" s="31"/>
      <c r="H186" s="31"/>
      <c r="I186" s="31"/>
      <c r="J186" s="31"/>
      <c r="K186" s="31"/>
      <c r="L186" s="31"/>
      <c r="M186" s="31"/>
      <c r="N186" s="31"/>
      <c r="O186" s="31"/>
      <c r="P186" s="31"/>
      <c r="Q186" s="31"/>
      <c r="R186" s="31"/>
      <c r="S186" s="31"/>
      <c r="T186" s="31"/>
      <c r="U186" s="31"/>
      <c r="V186" s="31"/>
      <c r="W186" s="31"/>
      <c r="X186" s="31"/>
      <c r="Y186" s="31"/>
      <c r="Z186" s="31"/>
      <c r="AA186" s="31"/>
      <c r="AB186" s="31"/>
      <c r="AC186" s="31"/>
      <c r="AD186" s="31"/>
      <c r="AE186" s="31"/>
      <c r="AF186" s="31"/>
      <c r="AG186" s="31"/>
      <c r="AH186" s="31"/>
      <c r="AI186" s="31"/>
      <c r="AJ186" s="31"/>
      <c r="AK186" s="31"/>
      <c r="AL186" s="31"/>
      <c r="AM186" s="31"/>
      <c r="AN186" s="31"/>
      <c r="AO186" s="108"/>
    </row>
    <row r="187" spans="2:41" ht="15" customHeight="1" x14ac:dyDescent="0.25">
      <c r="B187" s="31"/>
      <c r="C187" s="31"/>
      <c r="D187" s="31"/>
      <c r="E187" s="31"/>
      <c r="F187" s="31"/>
      <c r="G187" s="31"/>
      <c r="H187" s="31"/>
      <c r="I187" s="31"/>
      <c r="J187" s="31"/>
      <c r="K187" s="31"/>
      <c r="L187" s="31"/>
      <c r="M187" s="31"/>
      <c r="N187" s="31"/>
      <c r="O187" s="31"/>
      <c r="P187" s="31"/>
      <c r="Q187" s="31"/>
      <c r="R187" s="31"/>
      <c r="S187" s="31"/>
      <c r="T187" s="31"/>
      <c r="U187" s="31"/>
      <c r="V187" s="31"/>
      <c r="W187" s="31"/>
      <c r="X187" s="31"/>
      <c r="Y187" s="31"/>
      <c r="Z187" s="31"/>
      <c r="AA187" s="31"/>
      <c r="AB187" s="31"/>
      <c r="AC187" s="31"/>
      <c r="AD187" s="31"/>
      <c r="AE187" s="31"/>
      <c r="AF187" s="31"/>
      <c r="AG187" s="31"/>
      <c r="AH187" s="31"/>
      <c r="AI187" s="31"/>
      <c r="AJ187" s="31"/>
      <c r="AK187" s="31"/>
      <c r="AL187" s="31"/>
      <c r="AM187" s="31"/>
      <c r="AN187" s="31"/>
      <c r="AO187" s="108"/>
    </row>
    <row r="188" spans="2:41" ht="15" customHeight="1" x14ac:dyDescent="0.25">
      <c r="B188" s="31"/>
      <c r="C188" s="31"/>
      <c r="D188" s="31"/>
      <c r="E188" s="31"/>
      <c r="F188" s="31"/>
      <c r="G188" s="31"/>
      <c r="H188" s="31"/>
      <c r="I188" s="31"/>
      <c r="J188" s="31"/>
      <c r="K188" s="31"/>
      <c r="L188" s="31"/>
      <c r="M188" s="31"/>
      <c r="N188" s="31"/>
      <c r="O188" s="31"/>
      <c r="P188" s="31"/>
      <c r="Q188" s="31"/>
      <c r="R188" s="31"/>
      <c r="S188" s="31"/>
      <c r="T188" s="31"/>
      <c r="U188" s="31"/>
      <c r="V188" s="31"/>
      <c r="W188" s="31"/>
      <c r="X188" s="31"/>
      <c r="Y188" s="31"/>
      <c r="Z188" s="31"/>
      <c r="AA188" s="31"/>
      <c r="AB188" s="31"/>
      <c r="AC188" s="31"/>
      <c r="AD188" s="31"/>
      <c r="AE188" s="31"/>
      <c r="AF188" s="31"/>
      <c r="AG188" s="31"/>
      <c r="AH188" s="31"/>
      <c r="AI188" s="31"/>
      <c r="AJ188" s="31"/>
      <c r="AK188" s="31"/>
      <c r="AL188" s="31"/>
      <c r="AM188" s="31"/>
      <c r="AN188" s="31"/>
      <c r="AO188" s="108"/>
    </row>
    <row r="189" spans="2:41" ht="15" customHeight="1" x14ac:dyDescent="0.25">
      <c r="B189" s="31"/>
      <c r="C189" s="31"/>
      <c r="D189" s="31"/>
      <c r="E189" s="31"/>
      <c r="F189" s="31"/>
      <c r="G189" s="31"/>
      <c r="H189" s="31"/>
      <c r="I189" s="31"/>
      <c r="J189" s="31"/>
      <c r="K189" s="31"/>
      <c r="L189" s="31"/>
      <c r="M189" s="31"/>
      <c r="N189" s="31"/>
      <c r="O189" s="31"/>
      <c r="P189" s="31"/>
      <c r="Q189" s="31"/>
      <c r="R189" s="31"/>
      <c r="S189" s="31"/>
      <c r="T189" s="31"/>
      <c r="U189" s="31"/>
      <c r="V189" s="31"/>
      <c r="W189" s="31"/>
      <c r="X189" s="31"/>
      <c r="Y189" s="31"/>
      <c r="Z189" s="31"/>
      <c r="AA189" s="31"/>
      <c r="AB189" s="31"/>
      <c r="AC189" s="31"/>
      <c r="AD189" s="31"/>
      <c r="AE189" s="31"/>
      <c r="AF189" s="31"/>
      <c r="AG189" s="31"/>
      <c r="AH189" s="31"/>
      <c r="AI189" s="31"/>
      <c r="AJ189" s="31"/>
      <c r="AK189" s="31"/>
      <c r="AL189" s="31"/>
      <c r="AM189" s="31"/>
      <c r="AN189" s="31"/>
      <c r="AO189" s="108"/>
    </row>
    <row r="190" spans="2:41" ht="15" customHeight="1" x14ac:dyDescent="0.25">
      <c r="B190" s="31"/>
      <c r="C190" s="31"/>
      <c r="D190" s="31"/>
      <c r="E190" s="31"/>
      <c r="F190" s="31"/>
      <c r="G190" s="31"/>
      <c r="H190" s="31"/>
      <c r="I190" s="31"/>
      <c r="J190" s="31"/>
      <c r="K190" s="31"/>
      <c r="L190" s="31"/>
      <c r="M190" s="31"/>
      <c r="N190" s="31"/>
      <c r="O190" s="31"/>
      <c r="P190" s="31"/>
      <c r="Q190" s="31"/>
      <c r="R190" s="31"/>
      <c r="S190" s="31"/>
      <c r="T190" s="31"/>
      <c r="U190" s="31"/>
      <c r="V190" s="31"/>
      <c r="W190" s="31"/>
      <c r="X190" s="31"/>
      <c r="Y190" s="31"/>
      <c r="Z190" s="31"/>
      <c r="AA190" s="31"/>
      <c r="AB190" s="31"/>
      <c r="AC190" s="31"/>
      <c r="AD190" s="31"/>
      <c r="AE190" s="31"/>
      <c r="AF190" s="31"/>
      <c r="AG190" s="31"/>
      <c r="AH190" s="31"/>
      <c r="AI190" s="31"/>
      <c r="AJ190" s="31"/>
      <c r="AK190" s="31"/>
      <c r="AL190" s="31"/>
      <c r="AM190" s="31"/>
      <c r="AN190" s="31"/>
      <c r="AO190" s="108"/>
    </row>
    <row r="191" spans="2:41" ht="15" customHeight="1" x14ac:dyDescent="0.25">
      <c r="B191" s="31"/>
      <c r="C191" s="31"/>
      <c r="D191" s="31"/>
      <c r="E191" s="31"/>
      <c r="F191" s="31"/>
      <c r="G191" s="31"/>
      <c r="H191" s="31"/>
      <c r="I191" s="31"/>
      <c r="J191" s="31"/>
      <c r="K191" s="31"/>
      <c r="L191" s="31"/>
      <c r="M191" s="31"/>
      <c r="N191" s="31"/>
      <c r="O191" s="31"/>
      <c r="P191" s="31"/>
      <c r="Q191" s="31"/>
      <c r="R191" s="31"/>
      <c r="S191" s="31"/>
      <c r="T191" s="31"/>
      <c r="U191" s="31"/>
      <c r="V191" s="31"/>
      <c r="W191" s="31"/>
      <c r="X191" s="31"/>
      <c r="Y191" s="31"/>
      <c r="Z191" s="31"/>
      <c r="AA191" s="31"/>
      <c r="AB191" s="31"/>
      <c r="AC191" s="31"/>
      <c r="AD191" s="31"/>
      <c r="AE191" s="31"/>
      <c r="AF191" s="31"/>
      <c r="AG191" s="31"/>
      <c r="AH191" s="31"/>
      <c r="AI191" s="31"/>
      <c r="AJ191" s="31"/>
      <c r="AK191" s="31"/>
      <c r="AL191" s="31"/>
      <c r="AM191" s="31"/>
      <c r="AN191" s="31"/>
      <c r="AO191" s="108"/>
    </row>
    <row r="192" spans="2:41" ht="15" customHeight="1" x14ac:dyDescent="0.25">
      <c r="B192" s="31"/>
      <c r="C192" s="31"/>
      <c r="D192" s="31"/>
      <c r="E192" s="31"/>
      <c r="F192" s="31"/>
      <c r="G192" s="31"/>
      <c r="H192" s="31"/>
      <c r="I192" s="31"/>
      <c r="J192" s="31"/>
      <c r="K192" s="31"/>
      <c r="L192" s="31"/>
      <c r="M192" s="31"/>
      <c r="N192" s="31"/>
      <c r="O192" s="31"/>
      <c r="P192" s="31"/>
      <c r="Q192" s="31"/>
      <c r="R192" s="31"/>
      <c r="S192" s="31"/>
      <c r="T192" s="31"/>
      <c r="U192" s="31"/>
      <c r="V192" s="31"/>
      <c r="W192" s="31"/>
      <c r="X192" s="31"/>
      <c r="Y192" s="31"/>
      <c r="Z192" s="31"/>
      <c r="AA192" s="31"/>
      <c r="AB192" s="31"/>
      <c r="AC192" s="31"/>
      <c r="AD192" s="31"/>
      <c r="AE192" s="31"/>
      <c r="AF192" s="31"/>
      <c r="AG192" s="31"/>
      <c r="AH192" s="31"/>
      <c r="AI192" s="31"/>
      <c r="AJ192" s="31"/>
      <c r="AK192" s="31"/>
      <c r="AL192" s="31"/>
      <c r="AM192" s="31"/>
      <c r="AN192" s="31"/>
      <c r="AO192" s="108"/>
    </row>
    <row r="193" spans="2:41" ht="15" customHeight="1" x14ac:dyDescent="0.25">
      <c r="B193" s="31"/>
      <c r="C193" s="31"/>
      <c r="D193" s="31"/>
      <c r="E193" s="31"/>
      <c r="F193" s="31"/>
      <c r="G193" s="31"/>
      <c r="H193" s="31"/>
      <c r="I193" s="31"/>
      <c r="J193" s="31"/>
      <c r="K193" s="31"/>
      <c r="L193" s="31"/>
      <c r="M193" s="31"/>
      <c r="N193" s="31"/>
      <c r="O193" s="31"/>
      <c r="P193" s="31"/>
      <c r="Q193" s="31"/>
      <c r="R193" s="31"/>
      <c r="S193" s="31"/>
      <c r="T193" s="31"/>
      <c r="U193" s="31"/>
      <c r="V193" s="31"/>
      <c r="W193" s="31"/>
      <c r="X193" s="31"/>
      <c r="Y193" s="31"/>
      <c r="Z193" s="31"/>
      <c r="AA193" s="31"/>
      <c r="AB193" s="31"/>
      <c r="AC193" s="31"/>
      <c r="AD193" s="31"/>
      <c r="AE193" s="31"/>
      <c r="AF193" s="31"/>
      <c r="AG193" s="31"/>
      <c r="AH193" s="31"/>
      <c r="AI193" s="31"/>
      <c r="AJ193" s="31"/>
      <c r="AK193" s="31"/>
      <c r="AL193" s="31"/>
      <c r="AM193" s="31"/>
      <c r="AN193" s="31"/>
      <c r="AO193" s="108"/>
    </row>
    <row r="194" spans="2:41" ht="15" customHeight="1" x14ac:dyDescent="0.25">
      <c r="B194" s="31"/>
      <c r="C194" s="31"/>
      <c r="D194" s="31"/>
      <c r="E194" s="31"/>
      <c r="F194" s="31"/>
      <c r="G194" s="31"/>
      <c r="H194" s="31"/>
      <c r="I194" s="31"/>
      <c r="J194" s="31"/>
      <c r="K194" s="31"/>
      <c r="L194" s="31"/>
      <c r="M194" s="31"/>
      <c r="N194" s="31"/>
      <c r="O194" s="31"/>
      <c r="P194" s="31"/>
      <c r="Q194" s="31"/>
      <c r="R194" s="31"/>
      <c r="S194" s="31"/>
      <c r="T194" s="31"/>
      <c r="U194" s="31"/>
      <c r="V194" s="31"/>
      <c r="W194" s="31"/>
      <c r="X194" s="31"/>
      <c r="Y194" s="31"/>
      <c r="Z194" s="31"/>
      <c r="AA194" s="31"/>
      <c r="AB194" s="31"/>
      <c r="AC194" s="31"/>
      <c r="AD194" s="31"/>
      <c r="AE194" s="31"/>
      <c r="AF194" s="31"/>
      <c r="AG194" s="31"/>
      <c r="AH194" s="31"/>
      <c r="AI194" s="31"/>
      <c r="AJ194" s="31"/>
      <c r="AK194" s="31"/>
      <c r="AL194" s="31"/>
      <c r="AM194" s="31"/>
      <c r="AN194" s="31"/>
      <c r="AO194" s="108"/>
    </row>
    <row r="195" spans="2:41" ht="15" customHeight="1" x14ac:dyDescent="0.25">
      <c r="B195" s="31"/>
      <c r="C195" s="31"/>
      <c r="D195" s="31"/>
      <c r="E195" s="31"/>
      <c r="F195" s="31"/>
      <c r="G195" s="31"/>
      <c r="H195" s="31"/>
      <c r="I195" s="31"/>
      <c r="J195" s="31"/>
      <c r="K195" s="31"/>
      <c r="L195" s="31"/>
      <c r="M195" s="31"/>
      <c r="N195" s="31"/>
      <c r="O195" s="31"/>
      <c r="P195" s="31"/>
      <c r="Q195" s="31"/>
      <c r="R195" s="31"/>
      <c r="S195" s="31"/>
      <c r="T195" s="31"/>
      <c r="U195" s="31"/>
      <c r="V195" s="31"/>
      <c r="W195" s="31"/>
      <c r="X195" s="31"/>
      <c r="Y195" s="31"/>
      <c r="Z195" s="31"/>
      <c r="AA195" s="31"/>
      <c r="AB195" s="31"/>
      <c r="AC195" s="31"/>
      <c r="AD195" s="31"/>
      <c r="AE195" s="31"/>
      <c r="AF195" s="31"/>
      <c r="AG195" s="31"/>
      <c r="AH195" s="31"/>
      <c r="AI195" s="31"/>
      <c r="AJ195" s="31"/>
      <c r="AK195" s="31"/>
      <c r="AL195" s="31"/>
      <c r="AM195" s="31"/>
      <c r="AN195" s="31"/>
      <c r="AO195" s="108"/>
    </row>
    <row r="196" spans="2:41" ht="15" customHeight="1" x14ac:dyDescent="0.25">
      <c r="B196" s="31"/>
      <c r="C196" s="31"/>
      <c r="D196" s="31"/>
      <c r="E196" s="31"/>
      <c r="F196" s="31"/>
      <c r="G196" s="31"/>
      <c r="H196" s="31"/>
      <c r="I196" s="31"/>
      <c r="J196" s="31"/>
      <c r="K196" s="31"/>
      <c r="L196" s="31"/>
      <c r="M196" s="31"/>
      <c r="N196" s="31"/>
      <c r="O196" s="31"/>
      <c r="P196" s="31"/>
      <c r="Q196" s="31"/>
      <c r="R196" s="31"/>
      <c r="S196" s="31"/>
      <c r="T196" s="31"/>
      <c r="U196" s="31"/>
      <c r="V196" s="31"/>
      <c r="W196" s="31"/>
      <c r="X196" s="31"/>
      <c r="Y196" s="31"/>
      <c r="Z196" s="31"/>
      <c r="AA196" s="31"/>
      <c r="AB196" s="31"/>
      <c r="AC196" s="31"/>
      <c r="AD196" s="31"/>
      <c r="AE196" s="31"/>
      <c r="AF196" s="31"/>
      <c r="AG196" s="31"/>
      <c r="AH196" s="31"/>
      <c r="AI196" s="31"/>
      <c r="AJ196" s="31"/>
      <c r="AK196" s="31"/>
      <c r="AL196" s="31"/>
      <c r="AM196" s="31"/>
      <c r="AN196" s="31"/>
      <c r="AO196" s="108"/>
    </row>
    <row r="197" spans="2:41" ht="15" customHeight="1" x14ac:dyDescent="0.25">
      <c r="B197" s="31"/>
      <c r="C197" s="31"/>
      <c r="D197" s="31"/>
      <c r="E197" s="31"/>
      <c r="F197" s="31"/>
      <c r="G197" s="31"/>
      <c r="H197" s="31"/>
      <c r="I197" s="31"/>
      <c r="J197" s="31"/>
      <c r="K197" s="31"/>
      <c r="L197" s="31"/>
      <c r="M197" s="31"/>
      <c r="N197" s="31"/>
      <c r="O197" s="31"/>
      <c r="P197" s="31"/>
      <c r="Q197" s="31"/>
      <c r="R197" s="31"/>
      <c r="S197" s="31"/>
      <c r="T197" s="31"/>
      <c r="U197" s="31"/>
      <c r="V197" s="31"/>
      <c r="W197" s="31"/>
      <c r="X197" s="31"/>
      <c r="Y197" s="31"/>
      <c r="Z197" s="31"/>
      <c r="AA197" s="31"/>
      <c r="AB197" s="31"/>
      <c r="AC197" s="31"/>
      <c r="AD197" s="31"/>
      <c r="AE197" s="31"/>
      <c r="AF197" s="31"/>
      <c r="AG197" s="31"/>
      <c r="AH197" s="31"/>
      <c r="AI197" s="31"/>
      <c r="AJ197" s="31"/>
      <c r="AK197" s="31"/>
      <c r="AL197" s="31"/>
      <c r="AM197" s="31"/>
      <c r="AN197" s="31"/>
      <c r="AO197" s="108"/>
    </row>
    <row r="198" spans="2:41" ht="15" customHeight="1" x14ac:dyDescent="0.25">
      <c r="B198" s="31"/>
      <c r="C198" s="31"/>
      <c r="D198" s="31"/>
      <c r="E198" s="31"/>
      <c r="F198" s="31"/>
      <c r="G198" s="31"/>
      <c r="H198" s="31"/>
      <c r="I198" s="31"/>
      <c r="J198" s="31"/>
      <c r="K198" s="31"/>
      <c r="L198" s="31"/>
      <c r="M198" s="31"/>
      <c r="N198" s="31"/>
      <c r="O198" s="31"/>
      <c r="P198" s="31"/>
      <c r="Q198" s="31"/>
      <c r="R198" s="31"/>
      <c r="S198" s="31"/>
      <c r="T198" s="31"/>
      <c r="U198" s="31"/>
      <c r="V198" s="31"/>
      <c r="W198" s="31"/>
      <c r="X198" s="31"/>
      <c r="Y198" s="31"/>
      <c r="Z198" s="31"/>
      <c r="AA198" s="31"/>
      <c r="AB198" s="31"/>
      <c r="AC198" s="31"/>
      <c r="AD198" s="31"/>
      <c r="AE198" s="31"/>
      <c r="AF198" s="31"/>
      <c r="AG198" s="31"/>
      <c r="AH198" s="31"/>
      <c r="AI198" s="31"/>
      <c r="AJ198" s="31"/>
      <c r="AK198" s="31"/>
      <c r="AL198" s="31"/>
      <c r="AM198" s="31"/>
      <c r="AN198" s="31"/>
      <c r="AO198" s="108"/>
    </row>
    <row r="199" spans="2:41" ht="15" customHeight="1" x14ac:dyDescent="0.25">
      <c r="B199" s="31"/>
      <c r="C199" s="31"/>
      <c r="D199" s="31"/>
      <c r="E199" s="31"/>
      <c r="F199" s="31"/>
      <c r="G199" s="31"/>
      <c r="H199" s="31"/>
      <c r="I199" s="31"/>
      <c r="J199" s="31"/>
      <c r="K199" s="31"/>
      <c r="L199" s="31"/>
      <c r="M199" s="31"/>
      <c r="N199" s="31"/>
      <c r="O199" s="31"/>
      <c r="P199" s="31"/>
      <c r="Q199" s="31"/>
      <c r="R199" s="31"/>
      <c r="S199" s="31"/>
      <c r="T199" s="31"/>
      <c r="U199" s="31"/>
      <c r="V199" s="31"/>
      <c r="W199" s="31"/>
      <c r="X199" s="31"/>
      <c r="Y199" s="31"/>
      <c r="Z199" s="31"/>
      <c r="AA199" s="31"/>
      <c r="AB199" s="31"/>
      <c r="AC199" s="31"/>
      <c r="AD199" s="31"/>
      <c r="AE199" s="31"/>
      <c r="AF199" s="31"/>
      <c r="AG199" s="31"/>
      <c r="AH199" s="31"/>
      <c r="AI199" s="31"/>
      <c r="AJ199" s="31"/>
      <c r="AK199" s="31"/>
      <c r="AL199" s="31"/>
      <c r="AM199" s="31"/>
      <c r="AN199" s="31"/>
      <c r="AO199" s="108"/>
    </row>
    <row r="200" spans="2:41" ht="15" customHeight="1" x14ac:dyDescent="0.25">
      <c r="B200" s="31"/>
      <c r="C200" s="31"/>
      <c r="D200" s="31"/>
      <c r="E200" s="31"/>
      <c r="F200" s="31"/>
      <c r="G200" s="31"/>
      <c r="H200" s="31"/>
      <c r="I200" s="31"/>
      <c r="J200" s="31"/>
      <c r="K200" s="31"/>
      <c r="L200" s="31"/>
      <c r="M200" s="31"/>
      <c r="N200" s="31"/>
      <c r="O200" s="31"/>
      <c r="P200" s="31"/>
      <c r="Q200" s="31"/>
      <c r="R200" s="31"/>
      <c r="S200" s="31"/>
      <c r="T200" s="31"/>
      <c r="U200" s="31"/>
      <c r="V200" s="31"/>
      <c r="W200" s="31"/>
      <c r="X200" s="31"/>
      <c r="Y200" s="31"/>
      <c r="Z200" s="31"/>
      <c r="AA200" s="31"/>
      <c r="AB200" s="31"/>
      <c r="AC200" s="31"/>
      <c r="AD200" s="31"/>
      <c r="AE200" s="31"/>
      <c r="AF200" s="31"/>
      <c r="AG200" s="31"/>
      <c r="AH200" s="31"/>
      <c r="AI200" s="31"/>
      <c r="AJ200" s="31"/>
      <c r="AK200" s="31"/>
      <c r="AL200" s="31"/>
      <c r="AM200" s="31"/>
      <c r="AN200" s="31"/>
      <c r="AO200" s="108"/>
    </row>
    <row r="201" spans="2:41" ht="15" customHeight="1" x14ac:dyDescent="0.25">
      <c r="B201" s="31"/>
      <c r="C201" s="31"/>
      <c r="D201" s="31"/>
      <c r="E201" s="31"/>
      <c r="F201" s="31"/>
      <c r="G201" s="31"/>
      <c r="H201" s="31"/>
      <c r="I201" s="31"/>
      <c r="J201" s="31"/>
      <c r="K201" s="31"/>
      <c r="L201" s="31"/>
      <c r="M201" s="31"/>
      <c r="N201" s="31"/>
      <c r="O201" s="31"/>
      <c r="P201" s="31"/>
      <c r="Q201" s="31"/>
      <c r="R201" s="31"/>
      <c r="S201" s="31"/>
      <c r="T201" s="31"/>
      <c r="U201" s="31"/>
      <c r="V201" s="31"/>
      <c r="W201" s="31"/>
      <c r="X201" s="31"/>
      <c r="Y201" s="31"/>
      <c r="Z201" s="31"/>
      <c r="AA201" s="31"/>
      <c r="AB201" s="31"/>
      <c r="AC201" s="31"/>
      <c r="AD201" s="31"/>
      <c r="AE201" s="31"/>
      <c r="AF201" s="31"/>
      <c r="AG201" s="31"/>
      <c r="AH201" s="31"/>
      <c r="AI201" s="31"/>
      <c r="AJ201" s="31"/>
      <c r="AK201" s="31"/>
      <c r="AL201" s="31"/>
      <c r="AM201" s="31"/>
      <c r="AN201" s="31"/>
      <c r="AO201" s="108"/>
    </row>
    <row r="202" spans="2:41" ht="15" customHeight="1" x14ac:dyDescent="0.25">
      <c r="B202" s="31"/>
      <c r="C202" s="31"/>
      <c r="D202" s="31"/>
      <c r="E202" s="31"/>
      <c r="F202" s="31"/>
      <c r="G202" s="31"/>
      <c r="H202" s="31"/>
      <c r="I202" s="31"/>
      <c r="J202" s="31"/>
      <c r="K202" s="31"/>
      <c r="L202" s="31"/>
      <c r="M202" s="31"/>
      <c r="N202" s="31"/>
      <c r="O202" s="31"/>
      <c r="P202" s="31"/>
      <c r="Q202" s="31"/>
      <c r="R202" s="31"/>
      <c r="S202" s="31"/>
      <c r="T202" s="31"/>
      <c r="U202" s="31"/>
      <c r="V202" s="31"/>
      <c r="W202" s="31"/>
      <c r="X202" s="31"/>
      <c r="Y202" s="31"/>
      <c r="Z202" s="31"/>
      <c r="AA202" s="31"/>
      <c r="AB202" s="31"/>
      <c r="AC202" s="31"/>
      <c r="AD202" s="31"/>
      <c r="AE202" s="31"/>
      <c r="AF202" s="31"/>
      <c r="AG202" s="31"/>
      <c r="AH202" s="31"/>
      <c r="AI202" s="31"/>
      <c r="AJ202" s="31"/>
      <c r="AK202" s="31"/>
      <c r="AL202" s="31"/>
      <c r="AM202" s="31"/>
      <c r="AN202" s="31"/>
      <c r="AO202" s="108"/>
    </row>
    <row r="203" spans="2:41" ht="15" customHeight="1" x14ac:dyDescent="0.25">
      <c r="B203" s="31"/>
      <c r="C203" s="31"/>
      <c r="D203" s="31"/>
      <c r="E203" s="31"/>
      <c r="F203" s="31"/>
      <c r="G203" s="31"/>
      <c r="H203" s="31"/>
      <c r="I203" s="31"/>
      <c r="J203" s="31"/>
      <c r="K203" s="31"/>
      <c r="L203" s="31"/>
      <c r="M203" s="31"/>
      <c r="N203" s="31"/>
      <c r="O203" s="31"/>
      <c r="P203" s="31"/>
      <c r="Q203" s="31"/>
      <c r="R203" s="31"/>
      <c r="S203" s="31"/>
      <c r="T203" s="31"/>
      <c r="U203" s="31"/>
      <c r="V203" s="31"/>
      <c r="W203" s="31"/>
      <c r="X203" s="31"/>
      <c r="Y203" s="31"/>
      <c r="Z203" s="31"/>
      <c r="AA203" s="31"/>
      <c r="AB203" s="31"/>
      <c r="AC203" s="31"/>
      <c r="AD203" s="31"/>
      <c r="AE203" s="31"/>
      <c r="AF203" s="31"/>
      <c r="AG203" s="31"/>
      <c r="AH203" s="31"/>
      <c r="AI203" s="31"/>
      <c r="AJ203" s="31"/>
      <c r="AK203" s="31"/>
      <c r="AL203" s="31"/>
      <c r="AM203" s="31"/>
      <c r="AN203" s="31"/>
      <c r="AO203" s="108"/>
    </row>
    <row r="204" spans="2:41" ht="15" customHeight="1" x14ac:dyDescent="0.25">
      <c r="B204" s="31"/>
      <c r="C204" s="31"/>
      <c r="D204" s="31"/>
      <c r="E204" s="31"/>
      <c r="F204" s="31"/>
      <c r="G204" s="31"/>
      <c r="H204" s="31"/>
      <c r="I204" s="31"/>
      <c r="J204" s="31"/>
      <c r="K204" s="31"/>
      <c r="L204" s="31"/>
      <c r="M204" s="31"/>
      <c r="N204" s="31"/>
      <c r="O204" s="31"/>
      <c r="P204" s="31"/>
      <c r="Q204" s="31"/>
      <c r="R204" s="31"/>
      <c r="S204" s="31"/>
      <c r="T204" s="31"/>
      <c r="U204" s="31"/>
      <c r="V204" s="31"/>
      <c r="W204" s="31"/>
      <c r="X204" s="31"/>
      <c r="Y204" s="31"/>
      <c r="Z204" s="31"/>
      <c r="AA204" s="31"/>
      <c r="AB204" s="31"/>
      <c r="AC204" s="31"/>
      <c r="AD204" s="31"/>
      <c r="AE204" s="31"/>
      <c r="AF204" s="31"/>
      <c r="AG204" s="31"/>
      <c r="AH204" s="31"/>
      <c r="AI204" s="31"/>
      <c r="AJ204" s="31"/>
      <c r="AK204" s="31"/>
      <c r="AL204" s="31"/>
      <c r="AM204" s="31"/>
      <c r="AN204" s="31"/>
      <c r="AO204" s="108"/>
    </row>
    <row r="205" spans="2:41" ht="15" customHeight="1" x14ac:dyDescent="0.25">
      <c r="B205" s="31"/>
      <c r="C205" s="31"/>
      <c r="D205" s="31"/>
      <c r="E205" s="31"/>
      <c r="F205" s="31"/>
      <c r="G205" s="31"/>
      <c r="H205" s="31"/>
      <c r="I205" s="31"/>
      <c r="J205" s="31"/>
      <c r="K205" s="31"/>
      <c r="L205" s="31"/>
      <c r="M205" s="31"/>
      <c r="N205" s="31"/>
      <c r="O205" s="31"/>
      <c r="P205" s="31"/>
      <c r="Q205" s="31"/>
      <c r="R205" s="31"/>
      <c r="S205" s="31"/>
      <c r="T205" s="31"/>
      <c r="U205" s="31"/>
      <c r="V205" s="31"/>
      <c r="W205" s="31"/>
      <c r="X205" s="31"/>
      <c r="Y205" s="31"/>
      <c r="Z205" s="31"/>
      <c r="AA205" s="31"/>
      <c r="AB205" s="31"/>
      <c r="AC205" s="31"/>
      <c r="AD205" s="31"/>
      <c r="AE205" s="31"/>
      <c r="AF205" s="31"/>
      <c r="AG205" s="31"/>
      <c r="AH205" s="31"/>
      <c r="AI205" s="31"/>
      <c r="AJ205" s="31"/>
      <c r="AK205" s="31"/>
      <c r="AL205" s="31"/>
      <c r="AM205" s="31"/>
      <c r="AN205" s="31"/>
      <c r="AO205" s="108"/>
    </row>
    <row r="206" spans="2:41" ht="15" customHeight="1" x14ac:dyDescent="0.25">
      <c r="B206" s="31"/>
      <c r="C206" s="31"/>
      <c r="D206" s="31"/>
      <c r="E206" s="31"/>
      <c r="F206" s="31"/>
      <c r="G206" s="31"/>
      <c r="H206" s="31"/>
      <c r="I206" s="31"/>
      <c r="J206" s="31"/>
      <c r="K206" s="31"/>
      <c r="L206" s="31"/>
      <c r="M206" s="31"/>
      <c r="N206" s="31"/>
      <c r="O206" s="31"/>
      <c r="P206" s="31"/>
      <c r="Q206" s="31"/>
      <c r="R206" s="31"/>
      <c r="S206" s="31"/>
      <c r="T206" s="31"/>
      <c r="U206" s="31"/>
      <c r="V206" s="31"/>
      <c r="W206" s="31"/>
      <c r="X206" s="31"/>
      <c r="Y206" s="31"/>
      <c r="Z206" s="31"/>
      <c r="AA206" s="31"/>
      <c r="AB206" s="31"/>
      <c r="AC206" s="31"/>
      <c r="AD206" s="31"/>
      <c r="AE206" s="31"/>
      <c r="AF206" s="31"/>
      <c r="AG206" s="31"/>
      <c r="AH206" s="31"/>
      <c r="AI206" s="31"/>
      <c r="AJ206" s="31"/>
      <c r="AK206" s="31"/>
      <c r="AL206" s="31"/>
      <c r="AM206" s="31"/>
      <c r="AN206" s="31"/>
      <c r="AO206" s="108"/>
    </row>
    <row r="207" spans="2:41" ht="15" customHeight="1" x14ac:dyDescent="0.25">
      <c r="B207" s="31"/>
      <c r="C207" s="31"/>
      <c r="D207" s="31"/>
      <c r="E207" s="31"/>
      <c r="F207" s="31"/>
      <c r="G207" s="31"/>
      <c r="H207" s="31"/>
      <c r="I207" s="31"/>
      <c r="J207" s="31"/>
      <c r="K207" s="31"/>
      <c r="L207" s="31"/>
      <c r="M207" s="31"/>
      <c r="N207" s="31"/>
      <c r="O207" s="31"/>
      <c r="P207" s="31"/>
      <c r="Q207" s="31"/>
      <c r="R207" s="31"/>
      <c r="S207" s="31"/>
      <c r="T207" s="31"/>
      <c r="U207" s="31"/>
      <c r="V207" s="31"/>
      <c r="W207" s="31"/>
      <c r="X207" s="31"/>
      <c r="Y207" s="31"/>
      <c r="Z207" s="31"/>
      <c r="AA207" s="31"/>
      <c r="AB207" s="31"/>
      <c r="AC207" s="31"/>
      <c r="AD207" s="31"/>
      <c r="AE207" s="31"/>
      <c r="AF207" s="31"/>
      <c r="AG207" s="31"/>
      <c r="AH207" s="31"/>
      <c r="AI207" s="31"/>
      <c r="AJ207" s="31"/>
      <c r="AK207" s="31"/>
      <c r="AL207" s="31"/>
      <c r="AM207" s="31"/>
      <c r="AN207" s="31"/>
      <c r="AO207" s="108"/>
    </row>
    <row r="208" spans="2:41" ht="15" customHeight="1" x14ac:dyDescent="0.25">
      <c r="B208" s="31"/>
      <c r="C208" s="31"/>
      <c r="D208" s="31"/>
      <c r="E208" s="31"/>
      <c r="F208" s="31"/>
      <c r="G208" s="31"/>
      <c r="H208" s="31"/>
      <c r="I208" s="31"/>
      <c r="J208" s="31"/>
      <c r="K208" s="31"/>
      <c r="L208" s="31"/>
      <c r="M208" s="31"/>
      <c r="N208" s="31"/>
      <c r="O208" s="31"/>
      <c r="P208" s="31"/>
      <c r="Q208" s="31"/>
      <c r="R208" s="31"/>
      <c r="S208" s="31"/>
      <c r="T208" s="31"/>
      <c r="U208" s="31"/>
      <c r="V208" s="31"/>
      <c r="W208" s="31"/>
      <c r="X208" s="31"/>
      <c r="Y208" s="31"/>
      <c r="Z208" s="31"/>
      <c r="AA208" s="31"/>
      <c r="AB208" s="31"/>
      <c r="AC208" s="31"/>
      <c r="AD208" s="31"/>
      <c r="AE208" s="31"/>
      <c r="AF208" s="31"/>
      <c r="AG208" s="31"/>
      <c r="AH208" s="31"/>
      <c r="AI208" s="31"/>
      <c r="AJ208" s="31"/>
      <c r="AK208" s="31"/>
      <c r="AL208" s="31"/>
      <c r="AM208" s="31"/>
      <c r="AN208" s="31"/>
      <c r="AO208" s="108"/>
    </row>
    <row r="209" spans="2:41" ht="15" customHeight="1" x14ac:dyDescent="0.25">
      <c r="B209" s="31"/>
      <c r="C209" s="31"/>
      <c r="D209" s="31"/>
      <c r="E209" s="31"/>
      <c r="F209" s="31"/>
      <c r="G209" s="31"/>
      <c r="H209" s="31"/>
      <c r="I209" s="31"/>
      <c r="J209" s="31"/>
      <c r="K209" s="31"/>
      <c r="L209" s="31"/>
      <c r="M209" s="31"/>
      <c r="N209" s="31"/>
      <c r="O209" s="31"/>
      <c r="P209" s="31"/>
      <c r="Q209" s="31"/>
      <c r="R209" s="31"/>
      <c r="S209" s="31"/>
      <c r="T209" s="31"/>
      <c r="U209" s="31"/>
      <c r="V209" s="31"/>
      <c r="W209" s="31"/>
      <c r="X209" s="31"/>
      <c r="Y209" s="31"/>
      <c r="Z209" s="31"/>
      <c r="AA209" s="31"/>
      <c r="AB209" s="31"/>
      <c r="AC209" s="31"/>
      <c r="AD209" s="31"/>
      <c r="AE209" s="31"/>
      <c r="AF209" s="31"/>
      <c r="AG209" s="31"/>
      <c r="AH209" s="31"/>
      <c r="AI209" s="31"/>
      <c r="AJ209" s="31"/>
      <c r="AK209" s="31"/>
      <c r="AL209" s="31"/>
      <c r="AM209" s="31"/>
      <c r="AN209" s="31"/>
      <c r="AO209" s="108"/>
    </row>
    <row r="210" spans="2:41" ht="15" customHeight="1" x14ac:dyDescent="0.25">
      <c r="B210" s="31"/>
      <c r="C210" s="31"/>
      <c r="D210" s="31"/>
      <c r="E210" s="31"/>
      <c r="F210" s="31"/>
      <c r="G210" s="31"/>
      <c r="H210" s="31"/>
      <c r="I210" s="31"/>
      <c r="J210" s="31"/>
      <c r="K210" s="31"/>
      <c r="L210" s="31"/>
      <c r="M210" s="31"/>
      <c r="N210" s="31"/>
      <c r="O210" s="31"/>
      <c r="P210" s="31"/>
      <c r="Q210" s="31"/>
      <c r="R210" s="31"/>
      <c r="S210" s="31"/>
      <c r="T210" s="31"/>
      <c r="U210" s="31"/>
      <c r="V210" s="31"/>
      <c r="W210" s="31"/>
      <c r="X210" s="31"/>
      <c r="Y210" s="31"/>
      <c r="Z210" s="31"/>
      <c r="AA210" s="31"/>
      <c r="AB210" s="31"/>
      <c r="AC210" s="31"/>
      <c r="AD210" s="31"/>
      <c r="AE210" s="31"/>
      <c r="AF210" s="31"/>
      <c r="AG210" s="31"/>
      <c r="AH210" s="31"/>
      <c r="AI210" s="31"/>
      <c r="AJ210" s="31"/>
      <c r="AK210" s="31"/>
      <c r="AL210" s="31"/>
      <c r="AM210" s="31"/>
      <c r="AN210" s="31"/>
      <c r="AO210" s="108"/>
    </row>
    <row r="211" spans="2:41" ht="15" customHeight="1" x14ac:dyDescent="0.25">
      <c r="B211" s="31"/>
      <c r="C211" s="31"/>
      <c r="D211" s="31"/>
      <c r="E211" s="31"/>
      <c r="F211" s="31"/>
      <c r="G211" s="31"/>
      <c r="H211" s="31"/>
      <c r="I211" s="31"/>
      <c r="J211" s="31"/>
      <c r="K211" s="31"/>
      <c r="L211" s="31"/>
      <c r="M211" s="31"/>
      <c r="N211" s="31"/>
      <c r="O211" s="31"/>
      <c r="P211" s="31"/>
      <c r="Q211" s="31"/>
      <c r="R211" s="31"/>
      <c r="S211" s="31"/>
      <c r="T211" s="31"/>
      <c r="U211" s="31"/>
      <c r="V211" s="31"/>
      <c r="W211" s="31"/>
      <c r="X211" s="31"/>
      <c r="Y211" s="31"/>
      <c r="Z211" s="31"/>
      <c r="AA211" s="31"/>
      <c r="AB211" s="31"/>
      <c r="AC211" s="31"/>
      <c r="AD211" s="31"/>
      <c r="AE211" s="31"/>
      <c r="AF211" s="31"/>
      <c r="AG211" s="31"/>
      <c r="AH211" s="31"/>
      <c r="AI211" s="31"/>
      <c r="AJ211" s="31"/>
      <c r="AK211" s="31"/>
      <c r="AL211" s="31"/>
      <c r="AM211" s="31"/>
      <c r="AN211" s="31"/>
      <c r="AO211" s="108"/>
    </row>
    <row r="212" spans="2:41" ht="15" customHeight="1" x14ac:dyDescent="0.25">
      <c r="B212" s="31"/>
      <c r="C212" s="31"/>
      <c r="D212" s="31"/>
      <c r="E212" s="31"/>
      <c r="F212" s="31"/>
      <c r="G212" s="31"/>
      <c r="H212" s="31"/>
      <c r="I212" s="31"/>
      <c r="J212" s="31"/>
      <c r="K212" s="31"/>
      <c r="L212" s="31"/>
      <c r="M212" s="31"/>
      <c r="N212" s="31"/>
      <c r="O212" s="31"/>
      <c r="P212" s="31"/>
      <c r="Q212" s="31"/>
      <c r="R212" s="31"/>
      <c r="S212" s="31"/>
      <c r="T212" s="31"/>
      <c r="U212" s="31"/>
      <c r="V212" s="31"/>
      <c r="W212" s="31"/>
      <c r="X212" s="31"/>
      <c r="Y212" s="31"/>
      <c r="Z212" s="31"/>
      <c r="AA212" s="31"/>
      <c r="AB212" s="31"/>
      <c r="AC212" s="31"/>
      <c r="AD212" s="31"/>
      <c r="AE212" s="31"/>
      <c r="AF212" s="31"/>
      <c r="AG212" s="31"/>
      <c r="AH212" s="31"/>
      <c r="AI212" s="31"/>
      <c r="AJ212" s="31"/>
      <c r="AK212" s="31"/>
      <c r="AL212" s="31"/>
      <c r="AM212" s="31"/>
      <c r="AN212" s="31"/>
      <c r="AO212" s="108"/>
    </row>
    <row r="213" spans="2:41" ht="15" customHeight="1" x14ac:dyDescent="0.25">
      <c r="B213" s="31"/>
      <c r="C213" s="31"/>
      <c r="D213" s="31"/>
      <c r="E213" s="31"/>
      <c r="F213" s="31"/>
      <c r="G213" s="31"/>
      <c r="H213" s="31"/>
      <c r="I213" s="31"/>
      <c r="J213" s="31"/>
      <c r="K213" s="31"/>
      <c r="L213" s="31"/>
      <c r="M213" s="31"/>
      <c r="N213" s="31"/>
      <c r="O213" s="31"/>
      <c r="P213" s="31"/>
      <c r="Q213" s="31"/>
      <c r="R213" s="31"/>
      <c r="S213" s="31"/>
      <c r="T213" s="31"/>
      <c r="U213" s="31"/>
      <c r="V213" s="31"/>
      <c r="W213" s="31"/>
      <c r="X213" s="31"/>
      <c r="Y213" s="31"/>
      <c r="Z213" s="31"/>
      <c r="AA213" s="31"/>
      <c r="AB213" s="31"/>
      <c r="AC213" s="31"/>
      <c r="AD213" s="31"/>
      <c r="AE213" s="31"/>
      <c r="AF213" s="31"/>
      <c r="AG213" s="31"/>
      <c r="AH213" s="31"/>
      <c r="AI213" s="31"/>
      <c r="AJ213" s="31"/>
      <c r="AK213" s="31"/>
      <c r="AL213" s="31"/>
      <c r="AM213" s="31"/>
      <c r="AN213" s="31"/>
      <c r="AO213" s="108"/>
    </row>
    <row r="214" spans="2:41" ht="15" customHeight="1" x14ac:dyDescent="0.25">
      <c r="B214" s="31"/>
      <c r="C214" s="31"/>
      <c r="D214" s="31"/>
      <c r="E214" s="31"/>
      <c r="F214" s="31"/>
      <c r="G214" s="31"/>
      <c r="H214" s="31"/>
      <c r="I214" s="31"/>
      <c r="J214" s="31"/>
      <c r="K214" s="31"/>
      <c r="L214" s="31"/>
      <c r="M214" s="31"/>
      <c r="N214" s="31"/>
      <c r="O214" s="31"/>
      <c r="P214" s="31"/>
      <c r="Q214" s="31"/>
      <c r="R214" s="31"/>
      <c r="S214" s="31"/>
      <c r="T214" s="31"/>
      <c r="U214" s="31"/>
      <c r="V214" s="31"/>
      <c r="W214" s="31"/>
      <c r="X214" s="31"/>
      <c r="Y214" s="31"/>
      <c r="Z214" s="31"/>
      <c r="AA214" s="31"/>
      <c r="AB214" s="31"/>
      <c r="AC214" s="31"/>
      <c r="AD214" s="31"/>
      <c r="AE214" s="31"/>
      <c r="AF214" s="31"/>
      <c r="AG214" s="31"/>
      <c r="AH214" s="31"/>
      <c r="AI214" s="31"/>
      <c r="AJ214" s="31"/>
      <c r="AK214" s="31"/>
      <c r="AL214" s="31"/>
      <c r="AM214" s="31"/>
      <c r="AN214" s="31"/>
      <c r="AO214" s="108"/>
    </row>
    <row r="215" spans="2:41" ht="15" customHeight="1" x14ac:dyDescent="0.25">
      <c r="B215" s="31"/>
      <c r="C215" s="31"/>
      <c r="D215" s="31"/>
      <c r="E215" s="31"/>
      <c r="F215" s="31"/>
      <c r="G215" s="31"/>
      <c r="H215" s="31"/>
      <c r="I215" s="31"/>
      <c r="J215" s="31"/>
      <c r="K215" s="31"/>
      <c r="L215" s="31"/>
      <c r="M215" s="31"/>
      <c r="N215" s="31"/>
      <c r="O215" s="31"/>
      <c r="P215" s="31"/>
      <c r="Q215" s="31"/>
      <c r="R215" s="31"/>
      <c r="S215" s="31"/>
      <c r="T215" s="31"/>
      <c r="U215" s="31"/>
      <c r="V215" s="31"/>
      <c r="W215" s="31"/>
      <c r="X215" s="31"/>
      <c r="Y215" s="31"/>
      <c r="Z215" s="31"/>
      <c r="AA215" s="31"/>
      <c r="AB215" s="31"/>
      <c r="AC215" s="31"/>
      <c r="AD215" s="31"/>
      <c r="AE215" s="31"/>
      <c r="AF215" s="31"/>
      <c r="AG215" s="31"/>
      <c r="AH215" s="31"/>
      <c r="AI215" s="31"/>
      <c r="AJ215" s="31"/>
      <c r="AK215" s="31"/>
      <c r="AL215" s="31"/>
      <c r="AM215" s="31"/>
      <c r="AN215" s="31"/>
      <c r="AO215" s="108"/>
    </row>
    <row r="216" spans="2:41" ht="15" customHeight="1" x14ac:dyDescent="0.25">
      <c r="B216" s="31"/>
      <c r="C216" s="31"/>
      <c r="D216" s="31"/>
      <c r="E216" s="31"/>
      <c r="F216" s="31"/>
      <c r="G216" s="31"/>
      <c r="H216" s="31"/>
      <c r="I216" s="31"/>
      <c r="J216" s="31"/>
      <c r="K216" s="31"/>
      <c r="L216" s="31"/>
      <c r="M216" s="31"/>
      <c r="N216" s="31"/>
      <c r="O216" s="31"/>
      <c r="P216" s="31"/>
      <c r="Q216" s="31"/>
      <c r="R216" s="31"/>
      <c r="S216" s="31"/>
      <c r="T216" s="31"/>
      <c r="U216" s="31"/>
      <c r="V216" s="31"/>
      <c r="W216" s="31"/>
      <c r="X216" s="31"/>
      <c r="Y216" s="31"/>
      <c r="Z216" s="31"/>
      <c r="AA216" s="31"/>
      <c r="AB216" s="31"/>
      <c r="AC216" s="31"/>
      <c r="AD216" s="31"/>
      <c r="AE216" s="31"/>
      <c r="AF216" s="31"/>
      <c r="AG216" s="31"/>
      <c r="AH216" s="31"/>
      <c r="AI216" s="31"/>
      <c r="AJ216" s="31"/>
      <c r="AK216" s="31"/>
      <c r="AL216" s="31"/>
      <c r="AM216" s="31"/>
      <c r="AN216" s="31"/>
      <c r="AO216" s="108"/>
    </row>
    <row r="217" spans="2:41" ht="15" customHeight="1" x14ac:dyDescent="0.25">
      <c r="B217" s="31"/>
      <c r="C217" s="31"/>
      <c r="D217" s="31"/>
      <c r="E217" s="31"/>
      <c r="F217" s="31"/>
      <c r="G217" s="31"/>
      <c r="H217" s="31"/>
      <c r="I217" s="31"/>
      <c r="J217" s="31"/>
      <c r="K217" s="31"/>
      <c r="L217" s="31"/>
      <c r="M217" s="31"/>
      <c r="N217" s="31"/>
      <c r="O217" s="31"/>
      <c r="P217" s="31"/>
      <c r="Q217" s="31"/>
      <c r="R217" s="31"/>
      <c r="S217" s="31"/>
      <c r="T217" s="31"/>
      <c r="U217" s="31"/>
      <c r="V217" s="31"/>
      <c r="W217" s="31"/>
      <c r="X217" s="31"/>
      <c r="Y217" s="31"/>
      <c r="Z217" s="31"/>
      <c r="AA217" s="31"/>
      <c r="AB217" s="31"/>
      <c r="AC217" s="31"/>
      <c r="AD217" s="31"/>
      <c r="AE217" s="31"/>
      <c r="AF217" s="31"/>
      <c r="AG217" s="31"/>
      <c r="AH217" s="31"/>
      <c r="AI217" s="31"/>
      <c r="AJ217" s="31"/>
      <c r="AK217" s="31"/>
      <c r="AL217" s="31"/>
      <c r="AM217" s="31"/>
      <c r="AN217" s="31"/>
      <c r="AO217" s="108"/>
    </row>
    <row r="218" spans="2:41" ht="15" customHeight="1" x14ac:dyDescent="0.25">
      <c r="B218" s="31"/>
      <c r="C218" s="31"/>
      <c r="D218" s="31"/>
      <c r="E218" s="31"/>
      <c r="F218" s="31"/>
      <c r="G218" s="31"/>
      <c r="H218" s="31"/>
      <c r="I218" s="31"/>
      <c r="J218" s="31"/>
      <c r="K218" s="31"/>
      <c r="L218" s="31"/>
      <c r="M218" s="31"/>
      <c r="N218" s="31"/>
      <c r="O218" s="31"/>
      <c r="P218" s="31"/>
      <c r="Q218" s="31"/>
      <c r="R218" s="31"/>
      <c r="S218" s="31"/>
      <c r="T218" s="31"/>
      <c r="U218" s="31"/>
      <c r="V218" s="31"/>
      <c r="W218" s="31"/>
      <c r="X218" s="31"/>
      <c r="Y218" s="31"/>
      <c r="Z218" s="31"/>
      <c r="AA218" s="31"/>
      <c r="AB218" s="31"/>
      <c r="AC218" s="31"/>
      <c r="AD218" s="31"/>
      <c r="AE218" s="31"/>
      <c r="AF218" s="31"/>
      <c r="AG218" s="31"/>
      <c r="AH218" s="31"/>
      <c r="AI218" s="31"/>
      <c r="AJ218" s="31"/>
      <c r="AK218" s="31"/>
      <c r="AL218" s="31"/>
      <c r="AM218" s="31"/>
      <c r="AN218" s="31"/>
      <c r="AO218" s="108"/>
    </row>
    <row r="219" spans="2:41" ht="15" customHeight="1" x14ac:dyDescent="0.25">
      <c r="B219" s="31"/>
      <c r="C219" s="31"/>
      <c r="D219" s="31"/>
      <c r="E219" s="31"/>
      <c r="F219" s="31"/>
      <c r="G219" s="31"/>
      <c r="H219" s="31"/>
      <c r="I219" s="31"/>
      <c r="J219" s="31"/>
      <c r="K219" s="31"/>
      <c r="L219" s="31"/>
      <c r="M219" s="31"/>
      <c r="N219" s="31"/>
      <c r="O219" s="31"/>
      <c r="P219" s="31"/>
      <c r="Q219" s="31"/>
      <c r="R219" s="31"/>
      <c r="S219" s="31"/>
      <c r="T219" s="31"/>
      <c r="U219" s="31"/>
      <c r="V219" s="31"/>
      <c r="W219" s="31"/>
      <c r="X219" s="31"/>
      <c r="Y219" s="31"/>
      <c r="Z219" s="31"/>
      <c r="AA219" s="31"/>
      <c r="AB219" s="31"/>
      <c r="AC219" s="31"/>
      <c r="AD219" s="31"/>
      <c r="AE219" s="31"/>
      <c r="AF219" s="31"/>
      <c r="AG219" s="31"/>
      <c r="AH219" s="31"/>
      <c r="AI219" s="31"/>
      <c r="AJ219" s="31"/>
      <c r="AK219" s="31"/>
      <c r="AL219" s="31"/>
      <c r="AM219" s="31"/>
      <c r="AN219" s="31"/>
      <c r="AO219" s="108"/>
    </row>
    <row r="220" spans="2:41" ht="15" customHeight="1" x14ac:dyDescent="0.25">
      <c r="B220" s="31"/>
      <c r="C220" s="31"/>
      <c r="D220" s="31"/>
      <c r="E220" s="31"/>
      <c r="F220" s="31"/>
      <c r="G220" s="31"/>
      <c r="H220" s="31"/>
      <c r="I220" s="31"/>
      <c r="J220" s="31"/>
      <c r="K220" s="31"/>
      <c r="L220" s="31"/>
      <c r="M220" s="31"/>
      <c r="N220" s="31"/>
      <c r="O220" s="31"/>
      <c r="P220" s="31"/>
      <c r="Q220" s="31"/>
      <c r="R220" s="31"/>
      <c r="S220" s="31"/>
      <c r="T220" s="31"/>
      <c r="U220" s="31"/>
      <c r="V220" s="31"/>
      <c r="W220" s="31"/>
      <c r="X220" s="31"/>
      <c r="Y220" s="31"/>
      <c r="Z220" s="31"/>
      <c r="AA220" s="31"/>
      <c r="AB220" s="31"/>
      <c r="AC220" s="31"/>
      <c r="AD220" s="31"/>
      <c r="AE220" s="31"/>
      <c r="AF220" s="31"/>
      <c r="AG220" s="31"/>
      <c r="AH220" s="31"/>
      <c r="AI220" s="31"/>
      <c r="AJ220" s="31"/>
      <c r="AK220" s="31"/>
      <c r="AL220" s="31"/>
      <c r="AM220" s="31"/>
      <c r="AN220" s="31"/>
      <c r="AO220" s="108"/>
    </row>
    <row r="221" spans="2:41" ht="15" customHeight="1" x14ac:dyDescent="0.25">
      <c r="B221" s="31"/>
      <c r="C221" s="31"/>
      <c r="D221" s="31"/>
      <c r="E221" s="31"/>
      <c r="F221" s="31"/>
      <c r="G221" s="31"/>
      <c r="H221" s="31"/>
      <c r="I221" s="31"/>
      <c r="J221" s="31"/>
      <c r="K221" s="31"/>
      <c r="L221" s="31"/>
      <c r="M221" s="31"/>
      <c r="N221" s="31"/>
      <c r="O221" s="31"/>
      <c r="P221" s="31"/>
      <c r="Q221" s="31"/>
      <c r="R221" s="31"/>
      <c r="S221" s="31"/>
      <c r="T221" s="31"/>
      <c r="U221" s="31"/>
      <c r="V221" s="31"/>
      <c r="W221" s="31"/>
      <c r="X221" s="31"/>
      <c r="Y221" s="31"/>
      <c r="Z221" s="31"/>
      <c r="AA221" s="31"/>
      <c r="AB221" s="31"/>
      <c r="AC221" s="31"/>
      <c r="AD221" s="31"/>
      <c r="AE221" s="31"/>
      <c r="AF221" s="31"/>
      <c r="AG221" s="31"/>
      <c r="AH221" s="31"/>
      <c r="AI221" s="31"/>
      <c r="AJ221" s="31"/>
      <c r="AK221" s="31"/>
      <c r="AL221" s="31"/>
      <c r="AM221" s="31"/>
      <c r="AN221" s="31"/>
      <c r="AO221" s="108"/>
    </row>
    <row r="222" spans="2:41" ht="15" customHeight="1" x14ac:dyDescent="0.25">
      <c r="B222" s="31"/>
      <c r="C222" s="31"/>
      <c r="D222" s="31"/>
      <c r="E222" s="31"/>
      <c r="F222" s="31"/>
      <c r="G222" s="31"/>
      <c r="H222" s="31"/>
      <c r="I222" s="31"/>
      <c r="J222" s="31"/>
      <c r="K222" s="31"/>
      <c r="L222" s="31"/>
      <c r="M222" s="31"/>
      <c r="N222" s="31"/>
      <c r="O222" s="31"/>
      <c r="P222" s="31"/>
      <c r="Q222" s="31"/>
      <c r="R222" s="31"/>
      <c r="S222" s="31"/>
      <c r="T222" s="31"/>
      <c r="U222" s="31"/>
      <c r="V222" s="31"/>
      <c r="W222" s="31"/>
      <c r="X222" s="31"/>
      <c r="Y222" s="31"/>
      <c r="Z222" s="31"/>
      <c r="AA222" s="31"/>
      <c r="AB222" s="31"/>
      <c r="AC222" s="31"/>
      <c r="AD222" s="31"/>
      <c r="AE222" s="31"/>
      <c r="AF222" s="31"/>
      <c r="AG222" s="31"/>
      <c r="AH222" s="31"/>
      <c r="AI222" s="31"/>
      <c r="AJ222" s="31"/>
      <c r="AK222" s="31"/>
      <c r="AL222" s="31"/>
      <c r="AM222" s="31"/>
      <c r="AN222" s="31"/>
      <c r="AO222" s="108"/>
    </row>
    <row r="223" spans="2:41" ht="15" customHeight="1" x14ac:dyDescent="0.25">
      <c r="B223" s="31"/>
      <c r="C223" s="31"/>
      <c r="D223" s="31"/>
      <c r="E223" s="31"/>
      <c r="F223" s="31"/>
      <c r="G223" s="31"/>
      <c r="H223" s="31"/>
      <c r="I223" s="31"/>
      <c r="J223" s="31"/>
      <c r="K223" s="31"/>
      <c r="L223" s="31"/>
      <c r="M223" s="31"/>
      <c r="N223" s="31"/>
      <c r="O223" s="31"/>
      <c r="P223" s="31"/>
      <c r="Q223" s="31"/>
      <c r="R223" s="31"/>
      <c r="S223" s="31"/>
      <c r="T223" s="31"/>
      <c r="U223" s="31"/>
      <c r="V223" s="31"/>
      <c r="W223" s="31"/>
      <c r="X223" s="31"/>
      <c r="Y223" s="31"/>
      <c r="Z223" s="31"/>
      <c r="AA223" s="31"/>
      <c r="AB223" s="31"/>
      <c r="AC223" s="31"/>
      <c r="AD223" s="31"/>
      <c r="AE223" s="31"/>
      <c r="AF223" s="31"/>
      <c r="AG223" s="31"/>
      <c r="AH223" s="31"/>
      <c r="AI223" s="31"/>
      <c r="AJ223" s="31"/>
      <c r="AK223" s="31"/>
      <c r="AL223" s="31"/>
      <c r="AM223" s="31"/>
      <c r="AN223" s="31"/>
      <c r="AO223" s="108"/>
    </row>
    <row r="224" spans="2:41" ht="15" customHeight="1" x14ac:dyDescent="0.25">
      <c r="B224" s="31"/>
      <c r="C224" s="31"/>
      <c r="D224" s="31"/>
      <c r="E224" s="31"/>
      <c r="F224" s="31"/>
      <c r="G224" s="31"/>
      <c r="H224" s="31"/>
      <c r="I224" s="31"/>
      <c r="J224" s="31"/>
      <c r="K224" s="31"/>
      <c r="L224" s="31"/>
      <c r="M224" s="31"/>
      <c r="N224" s="31"/>
      <c r="O224" s="31"/>
      <c r="P224" s="31"/>
      <c r="Q224" s="31"/>
      <c r="R224" s="31"/>
      <c r="S224" s="31"/>
      <c r="T224" s="31"/>
      <c r="U224" s="31"/>
      <c r="V224" s="31"/>
      <c r="W224" s="31"/>
      <c r="X224" s="31"/>
      <c r="Y224" s="31"/>
      <c r="Z224" s="31"/>
      <c r="AA224" s="31"/>
      <c r="AB224" s="31"/>
      <c r="AC224" s="31"/>
      <c r="AD224" s="31"/>
      <c r="AE224" s="31"/>
      <c r="AF224" s="31"/>
      <c r="AG224" s="31"/>
      <c r="AH224" s="31"/>
      <c r="AI224" s="31"/>
      <c r="AJ224" s="31"/>
      <c r="AK224" s="31"/>
      <c r="AL224" s="31"/>
      <c r="AM224" s="31"/>
      <c r="AN224" s="31"/>
      <c r="AO224" s="108"/>
    </row>
    <row r="225" spans="2:41" ht="15" customHeight="1" x14ac:dyDescent="0.25">
      <c r="B225" s="31"/>
      <c r="C225" s="31"/>
      <c r="D225" s="31"/>
      <c r="E225" s="31"/>
      <c r="F225" s="31"/>
      <c r="G225" s="31"/>
      <c r="H225" s="31"/>
      <c r="I225" s="31"/>
      <c r="J225" s="31"/>
      <c r="K225" s="31"/>
      <c r="L225" s="31"/>
      <c r="M225" s="31"/>
      <c r="N225" s="31"/>
      <c r="O225" s="31"/>
      <c r="P225" s="31"/>
      <c r="Q225" s="31"/>
      <c r="R225" s="31"/>
      <c r="S225" s="31"/>
      <c r="T225" s="31"/>
      <c r="U225" s="31"/>
      <c r="V225" s="31"/>
      <c r="W225" s="31"/>
      <c r="X225" s="31"/>
      <c r="Y225" s="31"/>
      <c r="Z225" s="31"/>
      <c r="AA225" s="31"/>
      <c r="AB225" s="31"/>
      <c r="AC225" s="31"/>
      <c r="AD225" s="31"/>
      <c r="AE225" s="31"/>
      <c r="AF225" s="31"/>
      <c r="AG225" s="31"/>
      <c r="AH225" s="31"/>
      <c r="AI225" s="31"/>
      <c r="AJ225" s="31"/>
      <c r="AK225" s="31"/>
      <c r="AL225" s="31"/>
      <c r="AM225" s="31"/>
      <c r="AN225" s="31"/>
      <c r="AO225" s="108"/>
    </row>
    <row r="226" spans="2:41" ht="15" customHeight="1" x14ac:dyDescent="0.25">
      <c r="B226" s="31"/>
      <c r="C226" s="31"/>
      <c r="D226" s="31"/>
      <c r="E226" s="31"/>
      <c r="F226" s="31"/>
      <c r="G226" s="31"/>
      <c r="H226" s="31"/>
      <c r="I226" s="31"/>
      <c r="J226" s="31"/>
      <c r="K226" s="31"/>
      <c r="L226" s="31"/>
      <c r="M226" s="31"/>
      <c r="N226" s="31"/>
      <c r="O226" s="31"/>
      <c r="P226" s="31"/>
      <c r="Q226" s="31"/>
      <c r="R226" s="31"/>
      <c r="S226" s="31"/>
      <c r="T226" s="31"/>
      <c r="U226" s="31"/>
      <c r="V226" s="31"/>
      <c r="W226" s="31"/>
      <c r="X226" s="31"/>
      <c r="Y226" s="31"/>
      <c r="Z226" s="31"/>
      <c r="AA226" s="31"/>
      <c r="AB226" s="31"/>
      <c r="AC226" s="31"/>
      <c r="AD226" s="31"/>
      <c r="AE226" s="31"/>
      <c r="AF226" s="31"/>
      <c r="AG226" s="31"/>
      <c r="AH226" s="31"/>
      <c r="AI226" s="31"/>
      <c r="AJ226" s="31"/>
      <c r="AK226" s="31"/>
      <c r="AL226" s="31"/>
      <c r="AM226" s="31"/>
      <c r="AN226" s="31"/>
      <c r="AO226" s="108"/>
    </row>
    <row r="227" spans="2:41" ht="15" customHeight="1" x14ac:dyDescent="0.25">
      <c r="B227" s="31"/>
      <c r="C227" s="31"/>
      <c r="D227" s="31"/>
      <c r="E227" s="31"/>
      <c r="F227" s="31"/>
      <c r="G227" s="31"/>
      <c r="H227" s="31"/>
      <c r="I227" s="31"/>
      <c r="J227" s="31"/>
      <c r="K227" s="31"/>
      <c r="L227" s="31"/>
      <c r="M227" s="31"/>
      <c r="N227" s="31"/>
      <c r="O227" s="31"/>
      <c r="P227" s="31"/>
      <c r="Q227" s="31"/>
      <c r="R227" s="31"/>
      <c r="S227" s="31"/>
      <c r="T227" s="31"/>
      <c r="U227" s="31"/>
      <c r="V227" s="31"/>
      <c r="W227" s="31"/>
      <c r="X227" s="31"/>
      <c r="Y227" s="31"/>
      <c r="Z227" s="31"/>
      <c r="AA227" s="31"/>
      <c r="AB227" s="31"/>
      <c r="AC227" s="31"/>
      <c r="AD227" s="31"/>
      <c r="AE227" s="31"/>
      <c r="AF227" s="31"/>
      <c r="AG227" s="31"/>
      <c r="AH227" s="31"/>
      <c r="AI227" s="31"/>
      <c r="AJ227" s="31"/>
      <c r="AK227" s="31"/>
      <c r="AL227" s="31"/>
      <c r="AM227" s="31"/>
      <c r="AN227" s="31"/>
      <c r="AO227" s="108"/>
    </row>
    <row r="228" spans="2:41" ht="15" customHeight="1" x14ac:dyDescent="0.25">
      <c r="B228" s="31"/>
      <c r="C228" s="31"/>
      <c r="D228" s="31"/>
      <c r="E228" s="31"/>
      <c r="F228" s="31"/>
      <c r="G228" s="31"/>
      <c r="H228" s="31"/>
      <c r="I228" s="31"/>
      <c r="J228" s="31"/>
      <c r="K228" s="31"/>
      <c r="L228" s="31"/>
      <c r="M228" s="31"/>
      <c r="N228" s="31"/>
      <c r="O228" s="31"/>
      <c r="P228" s="31"/>
      <c r="Q228" s="31"/>
      <c r="R228" s="31"/>
      <c r="S228" s="31"/>
      <c r="T228" s="31"/>
      <c r="U228" s="31"/>
      <c r="V228" s="31"/>
      <c r="W228" s="31"/>
      <c r="X228" s="31"/>
      <c r="Y228" s="31"/>
      <c r="Z228" s="31"/>
      <c r="AA228" s="31"/>
      <c r="AB228" s="31"/>
      <c r="AC228" s="31"/>
      <c r="AD228" s="31"/>
      <c r="AE228" s="31"/>
      <c r="AF228" s="31"/>
      <c r="AG228" s="31"/>
      <c r="AH228" s="31"/>
      <c r="AI228" s="31"/>
      <c r="AJ228" s="31"/>
      <c r="AK228" s="31"/>
      <c r="AL228" s="31"/>
      <c r="AM228" s="31"/>
      <c r="AN228" s="31"/>
      <c r="AO228" s="108"/>
    </row>
    <row r="229" spans="2:41" ht="15" customHeight="1" x14ac:dyDescent="0.25">
      <c r="B229" s="31"/>
      <c r="C229" s="31"/>
      <c r="D229" s="31"/>
      <c r="E229" s="31"/>
      <c r="F229" s="31"/>
      <c r="G229" s="31"/>
      <c r="H229" s="31"/>
      <c r="I229" s="31"/>
      <c r="J229" s="31"/>
      <c r="K229" s="31"/>
      <c r="L229" s="31"/>
      <c r="M229" s="31"/>
      <c r="N229" s="31"/>
      <c r="O229" s="31"/>
      <c r="P229" s="31"/>
      <c r="Q229" s="31"/>
      <c r="R229" s="31"/>
      <c r="S229" s="31"/>
      <c r="T229" s="31"/>
      <c r="U229" s="31"/>
      <c r="V229" s="31"/>
      <c r="W229" s="31"/>
      <c r="X229" s="31"/>
      <c r="Y229" s="31"/>
      <c r="Z229" s="31"/>
      <c r="AA229" s="31"/>
      <c r="AB229" s="31"/>
      <c r="AC229" s="31"/>
      <c r="AD229" s="31"/>
      <c r="AE229" s="31"/>
      <c r="AF229" s="31"/>
      <c r="AG229" s="31"/>
      <c r="AH229" s="31"/>
      <c r="AI229" s="31"/>
      <c r="AJ229" s="31"/>
      <c r="AK229" s="31"/>
      <c r="AL229" s="31"/>
      <c r="AM229" s="31"/>
      <c r="AN229" s="31"/>
      <c r="AO229" s="108"/>
    </row>
    <row r="230" spans="2:41" ht="15" customHeight="1" x14ac:dyDescent="0.25">
      <c r="B230" s="31"/>
      <c r="C230" s="31"/>
      <c r="D230" s="31"/>
      <c r="E230" s="31"/>
      <c r="F230" s="31"/>
      <c r="G230" s="31"/>
      <c r="H230" s="31"/>
      <c r="I230" s="31"/>
      <c r="J230" s="31"/>
      <c r="K230" s="31"/>
      <c r="L230" s="31"/>
      <c r="M230" s="31"/>
      <c r="N230" s="31"/>
      <c r="O230" s="31"/>
      <c r="P230" s="31"/>
      <c r="Q230" s="31"/>
      <c r="R230" s="31"/>
      <c r="S230" s="31"/>
      <c r="T230" s="31"/>
      <c r="U230" s="31"/>
      <c r="V230" s="31"/>
      <c r="W230" s="31"/>
      <c r="X230" s="31"/>
      <c r="Y230" s="31"/>
      <c r="Z230" s="31"/>
      <c r="AA230" s="31"/>
      <c r="AB230" s="31"/>
      <c r="AC230" s="31"/>
      <c r="AD230" s="31"/>
      <c r="AE230" s="31"/>
      <c r="AF230" s="31"/>
      <c r="AG230" s="31"/>
      <c r="AH230" s="31"/>
      <c r="AI230" s="31"/>
      <c r="AJ230" s="31"/>
      <c r="AK230" s="31"/>
      <c r="AL230" s="31"/>
      <c r="AM230" s="31"/>
      <c r="AN230" s="31"/>
      <c r="AO230" s="108"/>
    </row>
    <row r="231" spans="2:41" ht="15" customHeight="1" x14ac:dyDescent="0.25">
      <c r="B231" s="31"/>
      <c r="C231" s="31"/>
      <c r="D231" s="31"/>
      <c r="E231" s="31"/>
      <c r="F231" s="31"/>
      <c r="G231" s="31"/>
      <c r="H231" s="31"/>
      <c r="I231" s="31"/>
      <c r="J231" s="31"/>
      <c r="K231" s="31"/>
      <c r="L231" s="31"/>
      <c r="M231" s="31"/>
      <c r="N231" s="31"/>
      <c r="O231" s="31"/>
      <c r="P231" s="31"/>
      <c r="Q231" s="31"/>
      <c r="R231" s="31"/>
      <c r="S231" s="31"/>
      <c r="T231" s="31"/>
      <c r="U231" s="31"/>
      <c r="V231" s="31"/>
      <c r="W231" s="31"/>
      <c r="X231" s="31"/>
      <c r="Y231" s="31"/>
      <c r="Z231" s="31"/>
      <c r="AA231" s="31"/>
      <c r="AB231" s="31"/>
      <c r="AC231" s="31"/>
      <c r="AD231" s="31"/>
      <c r="AE231" s="31"/>
      <c r="AF231" s="31"/>
      <c r="AG231" s="31"/>
      <c r="AH231" s="31"/>
      <c r="AI231" s="31"/>
      <c r="AJ231" s="31"/>
      <c r="AK231" s="31"/>
      <c r="AL231" s="31"/>
      <c r="AM231" s="31"/>
      <c r="AN231" s="31"/>
      <c r="AO231" s="108"/>
    </row>
    <row r="232" spans="2:41" ht="15" customHeight="1" x14ac:dyDescent="0.25">
      <c r="B232" s="31"/>
      <c r="C232" s="31"/>
      <c r="D232" s="31"/>
      <c r="E232" s="31"/>
      <c r="F232" s="31"/>
      <c r="G232" s="31"/>
      <c r="H232" s="31"/>
      <c r="I232" s="31"/>
      <c r="J232" s="31"/>
      <c r="K232" s="31"/>
      <c r="L232" s="31"/>
      <c r="M232" s="31"/>
      <c r="N232" s="31"/>
      <c r="O232" s="31"/>
      <c r="P232" s="31"/>
      <c r="Q232" s="31"/>
      <c r="R232" s="31"/>
      <c r="S232" s="31"/>
      <c r="T232" s="31"/>
      <c r="U232" s="31"/>
      <c r="V232" s="31"/>
      <c r="W232" s="31"/>
      <c r="X232" s="31"/>
      <c r="Y232" s="31"/>
      <c r="Z232" s="31"/>
      <c r="AA232" s="31"/>
      <c r="AB232" s="31"/>
      <c r="AC232" s="31"/>
      <c r="AD232" s="31"/>
      <c r="AE232" s="31"/>
      <c r="AF232" s="31"/>
      <c r="AG232" s="31"/>
      <c r="AH232" s="31"/>
      <c r="AI232" s="31"/>
      <c r="AJ232" s="31"/>
      <c r="AK232" s="31"/>
      <c r="AL232" s="31"/>
      <c r="AM232" s="31"/>
      <c r="AN232" s="31"/>
      <c r="AO232" s="108"/>
    </row>
    <row r="233" spans="2:41" ht="15" customHeight="1" x14ac:dyDescent="0.25">
      <c r="B233" s="31"/>
      <c r="C233" s="31"/>
      <c r="D233" s="31"/>
      <c r="E233" s="31"/>
      <c r="F233" s="31"/>
      <c r="G233" s="31"/>
      <c r="H233" s="31"/>
      <c r="I233" s="31"/>
      <c r="J233" s="31"/>
      <c r="K233" s="31"/>
      <c r="L233" s="31"/>
      <c r="M233" s="31"/>
      <c r="N233" s="31"/>
      <c r="O233" s="31"/>
      <c r="P233" s="31"/>
      <c r="Q233" s="31"/>
      <c r="R233" s="31"/>
      <c r="S233" s="31"/>
      <c r="T233" s="31"/>
      <c r="U233" s="31"/>
      <c r="V233" s="31"/>
      <c r="W233" s="31"/>
      <c r="X233" s="31"/>
      <c r="Y233" s="31"/>
      <c r="Z233" s="31"/>
      <c r="AA233" s="31"/>
      <c r="AB233" s="31"/>
      <c r="AC233" s="31"/>
      <c r="AD233" s="31"/>
      <c r="AE233" s="31"/>
      <c r="AF233" s="31"/>
      <c r="AG233" s="31"/>
      <c r="AH233" s="31"/>
      <c r="AI233" s="31"/>
      <c r="AJ233" s="31"/>
      <c r="AK233" s="31"/>
      <c r="AL233" s="31"/>
      <c r="AM233" s="31"/>
      <c r="AN233" s="31"/>
      <c r="AO233" s="108"/>
    </row>
    <row r="234" spans="2:41" ht="15" customHeight="1" x14ac:dyDescent="0.25">
      <c r="B234" s="31"/>
      <c r="C234" s="31"/>
      <c r="D234" s="31"/>
      <c r="E234" s="31"/>
      <c r="F234" s="31"/>
      <c r="G234" s="31"/>
      <c r="H234" s="31"/>
      <c r="I234" s="31"/>
      <c r="J234" s="31"/>
      <c r="K234" s="31"/>
      <c r="L234" s="31"/>
      <c r="M234" s="31"/>
      <c r="N234" s="31"/>
      <c r="O234" s="31"/>
      <c r="P234" s="31"/>
      <c r="Q234" s="31"/>
      <c r="R234" s="31"/>
      <c r="S234" s="31"/>
      <c r="T234" s="31"/>
      <c r="U234" s="31"/>
      <c r="V234" s="31"/>
      <c r="W234" s="31"/>
      <c r="X234" s="31"/>
      <c r="Y234" s="31"/>
      <c r="Z234" s="31"/>
      <c r="AA234" s="31"/>
      <c r="AB234" s="31"/>
      <c r="AC234" s="31"/>
      <c r="AD234" s="31"/>
      <c r="AE234" s="31"/>
      <c r="AF234" s="31"/>
      <c r="AG234" s="31"/>
      <c r="AH234" s="31"/>
      <c r="AI234" s="31"/>
      <c r="AJ234" s="31"/>
      <c r="AK234" s="31"/>
      <c r="AL234" s="31"/>
      <c r="AM234" s="31"/>
      <c r="AN234" s="31"/>
      <c r="AO234" s="108"/>
    </row>
    <row r="235" spans="2:41" ht="15" customHeight="1" x14ac:dyDescent="0.25">
      <c r="B235" s="31"/>
      <c r="C235" s="31"/>
      <c r="D235" s="31"/>
      <c r="E235" s="31"/>
      <c r="F235" s="31"/>
      <c r="G235" s="31"/>
      <c r="H235" s="31"/>
      <c r="I235" s="31"/>
      <c r="J235" s="31"/>
      <c r="K235" s="31"/>
      <c r="L235" s="31"/>
      <c r="M235" s="31"/>
      <c r="N235" s="31"/>
      <c r="O235" s="31"/>
      <c r="P235" s="31"/>
      <c r="Q235" s="31"/>
      <c r="R235" s="31"/>
      <c r="S235" s="31"/>
      <c r="T235" s="31"/>
      <c r="U235" s="31"/>
      <c r="V235" s="31"/>
      <c r="W235" s="31"/>
      <c r="X235" s="31"/>
      <c r="Y235" s="31"/>
      <c r="Z235" s="31"/>
      <c r="AA235" s="31"/>
      <c r="AB235" s="31"/>
      <c r="AC235" s="31"/>
      <c r="AD235" s="31"/>
      <c r="AE235" s="31"/>
      <c r="AF235" s="31"/>
      <c r="AG235" s="31"/>
      <c r="AH235" s="31"/>
      <c r="AI235" s="31"/>
      <c r="AJ235" s="31"/>
      <c r="AK235" s="31"/>
      <c r="AL235" s="31"/>
      <c r="AM235" s="31"/>
      <c r="AN235" s="31"/>
      <c r="AO235" s="108"/>
    </row>
    <row r="236" spans="2:41" ht="15" customHeight="1" x14ac:dyDescent="0.25">
      <c r="B236" s="31"/>
      <c r="C236" s="31"/>
      <c r="D236" s="31"/>
      <c r="E236" s="31"/>
      <c r="F236" s="31"/>
      <c r="G236" s="31"/>
      <c r="H236" s="31"/>
      <c r="I236" s="31"/>
      <c r="J236" s="31"/>
      <c r="K236" s="31"/>
      <c r="L236" s="31"/>
      <c r="M236" s="31"/>
      <c r="N236" s="31"/>
      <c r="O236" s="31"/>
      <c r="P236" s="31"/>
      <c r="Q236" s="31"/>
      <c r="R236" s="31"/>
      <c r="S236" s="31"/>
      <c r="T236" s="31"/>
      <c r="U236" s="31"/>
      <c r="V236" s="31"/>
      <c r="W236" s="31"/>
      <c r="X236" s="31"/>
      <c r="Y236" s="31"/>
      <c r="Z236" s="31"/>
      <c r="AA236" s="31"/>
      <c r="AB236" s="31"/>
      <c r="AC236" s="31"/>
      <c r="AD236" s="31"/>
      <c r="AE236" s="31"/>
      <c r="AF236" s="31"/>
      <c r="AG236" s="31"/>
      <c r="AH236" s="31"/>
      <c r="AI236" s="31"/>
      <c r="AJ236" s="31"/>
      <c r="AK236" s="31"/>
      <c r="AL236" s="31"/>
      <c r="AM236" s="31"/>
      <c r="AN236" s="31"/>
      <c r="AO236" s="108"/>
    </row>
    <row r="237" spans="2:41" ht="15" customHeight="1" x14ac:dyDescent="0.25">
      <c r="B237" s="31"/>
      <c r="C237" s="31"/>
      <c r="D237" s="31"/>
      <c r="E237" s="31"/>
      <c r="F237" s="31"/>
      <c r="G237" s="31"/>
      <c r="H237" s="31"/>
      <c r="I237" s="31"/>
      <c r="J237" s="31"/>
      <c r="K237" s="31"/>
      <c r="L237" s="31"/>
      <c r="M237" s="31"/>
      <c r="N237" s="31"/>
      <c r="O237" s="31"/>
      <c r="P237" s="31"/>
      <c r="Q237" s="31"/>
      <c r="R237" s="31"/>
      <c r="S237" s="31"/>
      <c r="T237" s="31"/>
      <c r="U237" s="31"/>
      <c r="V237" s="31"/>
      <c r="W237" s="31"/>
      <c r="X237" s="31"/>
      <c r="Y237" s="31"/>
      <c r="Z237" s="31"/>
      <c r="AA237" s="31"/>
      <c r="AB237" s="31"/>
      <c r="AC237" s="31"/>
      <c r="AD237" s="31"/>
      <c r="AE237" s="31"/>
      <c r="AF237" s="31"/>
      <c r="AG237" s="31"/>
      <c r="AH237" s="31"/>
      <c r="AI237" s="31"/>
      <c r="AJ237" s="31"/>
      <c r="AK237" s="31"/>
      <c r="AL237" s="31"/>
      <c r="AM237" s="31"/>
      <c r="AN237" s="31"/>
      <c r="AO237" s="108"/>
    </row>
    <row r="238" spans="2:41" ht="15" customHeight="1" x14ac:dyDescent="0.25">
      <c r="B238" s="31"/>
      <c r="C238" s="31"/>
      <c r="D238" s="31"/>
      <c r="E238" s="31"/>
      <c r="F238" s="31"/>
      <c r="G238" s="31"/>
      <c r="H238" s="31"/>
      <c r="I238" s="31"/>
      <c r="J238" s="31"/>
      <c r="K238" s="31"/>
      <c r="L238" s="31"/>
      <c r="M238" s="31"/>
      <c r="N238" s="31"/>
      <c r="O238" s="31"/>
      <c r="P238" s="31"/>
      <c r="Q238" s="31"/>
      <c r="R238" s="31"/>
      <c r="S238" s="31"/>
      <c r="T238" s="31"/>
      <c r="U238" s="31"/>
      <c r="V238" s="31"/>
      <c r="W238" s="31"/>
      <c r="X238" s="31"/>
      <c r="Y238" s="31"/>
      <c r="Z238" s="31"/>
      <c r="AA238" s="31"/>
      <c r="AB238" s="31"/>
      <c r="AC238" s="31"/>
      <c r="AD238" s="31"/>
      <c r="AE238" s="31"/>
      <c r="AF238" s="31"/>
      <c r="AG238" s="31"/>
      <c r="AH238" s="31"/>
      <c r="AI238" s="31"/>
      <c r="AJ238" s="31"/>
      <c r="AK238" s="31"/>
      <c r="AL238" s="31"/>
      <c r="AM238" s="31"/>
      <c r="AN238" s="31"/>
      <c r="AO238" s="108"/>
    </row>
    <row r="239" spans="2:41" ht="15" customHeight="1" x14ac:dyDescent="0.25">
      <c r="B239" s="31"/>
      <c r="C239" s="31"/>
      <c r="D239" s="31"/>
      <c r="E239" s="31"/>
      <c r="F239" s="31"/>
      <c r="G239" s="31"/>
      <c r="H239" s="31"/>
      <c r="I239" s="31"/>
      <c r="J239" s="31"/>
      <c r="K239" s="31"/>
      <c r="L239" s="31"/>
      <c r="M239" s="31"/>
      <c r="N239" s="31"/>
      <c r="O239" s="31"/>
      <c r="P239" s="31"/>
      <c r="Q239" s="31"/>
      <c r="R239" s="31"/>
      <c r="S239" s="31"/>
      <c r="T239" s="31"/>
      <c r="U239" s="31"/>
      <c r="V239" s="31"/>
      <c r="W239" s="31"/>
      <c r="X239" s="31"/>
      <c r="Y239" s="31"/>
      <c r="Z239" s="31"/>
      <c r="AA239" s="31"/>
      <c r="AB239" s="31"/>
      <c r="AC239" s="31"/>
      <c r="AD239" s="31"/>
      <c r="AE239" s="31"/>
      <c r="AF239" s="31"/>
      <c r="AG239" s="31"/>
      <c r="AH239" s="31"/>
      <c r="AI239" s="31"/>
      <c r="AJ239" s="31"/>
      <c r="AK239" s="31"/>
      <c r="AL239" s="31"/>
      <c r="AM239" s="31"/>
      <c r="AN239" s="31"/>
      <c r="AO239" s="108"/>
    </row>
    <row r="240" spans="2:41" ht="15" customHeight="1" x14ac:dyDescent="0.25">
      <c r="B240" s="31"/>
      <c r="C240" s="31"/>
      <c r="D240" s="31"/>
      <c r="E240" s="31"/>
      <c r="F240" s="31"/>
      <c r="G240" s="31"/>
      <c r="H240" s="31"/>
      <c r="I240" s="31"/>
      <c r="J240" s="31"/>
      <c r="K240" s="31"/>
      <c r="L240" s="31"/>
      <c r="M240" s="31"/>
      <c r="N240" s="31"/>
      <c r="O240" s="31"/>
      <c r="P240" s="31"/>
      <c r="Q240" s="31"/>
      <c r="R240" s="31"/>
      <c r="S240" s="31"/>
      <c r="T240" s="31"/>
      <c r="U240" s="31"/>
      <c r="V240" s="31"/>
      <c r="W240" s="31"/>
      <c r="X240" s="31"/>
      <c r="Y240" s="31"/>
      <c r="Z240" s="31"/>
      <c r="AA240" s="31"/>
      <c r="AB240" s="31"/>
      <c r="AC240" s="31"/>
      <c r="AD240" s="31"/>
      <c r="AE240" s="31"/>
      <c r="AF240" s="31"/>
      <c r="AG240" s="31"/>
      <c r="AH240" s="31"/>
      <c r="AI240" s="31"/>
      <c r="AJ240" s="31"/>
      <c r="AK240" s="31"/>
      <c r="AL240" s="31"/>
      <c r="AM240" s="31"/>
      <c r="AN240" s="31"/>
      <c r="AO240" s="108"/>
    </row>
    <row r="241" spans="2:41" ht="15" customHeight="1" x14ac:dyDescent="0.25">
      <c r="B241" s="31"/>
      <c r="C241" s="31"/>
      <c r="D241" s="31"/>
      <c r="E241" s="31"/>
      <c r="F241" s="31"/>
      <c r="G241" s="31"/>
      <c r="H241" s="31"/>
      <c r="I241" s="31"/>
      <c r="J241" s="31"/>
      <c r="K241" s="31"/>
      <c r="L241" s="31"/>
      <c r="M241" s="31"/>
      <c r="N241" s="31"/>
      <c r="O241" s="31"/>
      <c r="P241" s="31"/>
      <c r="Q241" s="31"/>
      <c r="R241" s="31"/>
      <c r="S241" s="31"/>
      <c r="T241" s="31"/>
      <c r="U241" s="31"/>
      <c r="V241" s="31"/>
      <c r="W241" s="31"/>
      <c r="X241" s="31"/>
      <c r="Y241" s="31"/>
      <c r="Z241" s="31"/>
      <c r="AA241" s="31"/>
      <c r="AB241" s="31"/>
      <c r="AC241" s="31"/>
      <c r="AD241" s="31"/>
      <c r="AE241" s="31"/>
      <c r="AF241" s="31"/>
      <c r="AG241" s="31"/>
      <c r="AH241" s="31"/>
      <c r="AI241" s="31"/>
      <c r="AJ241" s="31"/>
      <c r="AK241" s="31"/>
      <c r="AL241" s="31"/>
      <c r="AM241" s="31"/>
      <c r="AN241" s="31"/>
      <c r="AO241" s="108"/>
    </row>
    <row r="242" spans="2:41" ht="15" customHeight="1" x14ac:dyDescent="0.25">
      <c r="B242" s="31"/>
      <c r="C242" s="31"/>
      <c r="D242" s="31"/>
      <c r="E242" s="31"/>
      <c r="F242" s="31"/>
      <c r="G242" s="31"/>
      <c r="H242" s="31"/>
      <c r="I242" s="31"/>
      <c r="J242" s="31"/>
      <c r="K242" s="31"/>
      <c r="L242" s="31"/>
      <c r="M242" s="31"/>
      <c r="N242" s="31"/>
      <c r="O242" s="31"/>
      <c r="P242" s="31"/>
      <c r="Q242" s="31"/>
      <c r="R242" s="31"/>
      <c r="S242" s="31"/>
      <c r="T242" s="31"/>
      <c r="U242" s="31"/>
      <c r="V242" s="31"/>
      <c r="W242" s="31"/>
      <c r="X242" s="31"/>
      <c r="Y242" s="31"/>
      <c r="Z242" s="31"/>
      <c r="AA242" s="31"/>
      <c r="AB242" s="31"/>
      <c r="AC242" s="31"/>
      <c r="AD242" s="31"/>
      <c r="AE242" s="31"/>
      <c r="AF242" s="31"/>
      <c r="AG242" s="31"/>
      <c r="AH242" s="31"/>
      <c r="AI242" s="31"/>
      <c r="AJ242" s="31"/>
      <c r="AK242" s="31"/>
      <c r="AL242" s="31"/>
      <c r="AM242" s="31"/>
      <c r="AN242" s="31"/>
      <c r="AO242" s="108"/>
    </row>
    <row r="243" spans="2:41" ht="15" customHeight="1" x14ac:dyDescent="0.25">
      <c r="B243" s="31"/>
      <c r="C243" s="31"/>
      <c r="D243" s="31"/>
      <c r="E243" s="31"/>
      <c r="F243" s="31"/>
      <c r="G243" s="31"/>
      <c r="H243" s="31"/>
      <c r="I243" s="31"/>
      <c r="J243" s="31"/>
      <c r="K243" s="31"/>
      <c r="L243" s="31"/>
      <c r="M243" s="31"/>
      <c r="N243" s="31"/>
      <c r="O243" s="31"/>
      <c r="P243" s="31"/>
      <c r="Q243" s="31"/>
      <c r="R243" s="31"/>
      <c r="S243" s="31"/>
      <c r="T243" s="31"/>
      <c r="U243" s="31"/>
      <c r="V243" s="31"/>
      <c r="W243" s="31"/>
      <c r="X243" s="31"/>
      <c r="Y243" s="31"/>
      <c r="Z243" s="31"/>
      <c r="AA243" s="31"/>
      <c r="AB243" s="31"/>
      <c r="AC243" s="31"/>
      <c r="AD243" s="31"/>
      <c r="AE243" s="31"/>
      <c r="AF243" s="31"/>
      <c r="AG243" s="31"/>
      <c r="AH243" s="31"/>
      <c r="AI243" s="31"/>
      <c r="AJ243" s="31"/>
      <c r="AK243" s="31"/>
      <c r="AL243" s="31"/>
      <c r="AM243" s="31"/>
      <c r="AN243" s="31"/>
      <c r="AO243" s="108"/>
    </row>
    <row r="244" spans="2:41" ht="15" customHeight="1" x14ac:dyDescent="0.25">
      <c r="B244" s="31"/>
      <c r="C244" s="31"/>
      <c r="D244" s="31"/>
      <c r="E244" s="31"/>
      <c r="F244" s="31"/>
      <c r="G244" s="31"/>
      <c r="H244" s="31"/>
      <c r="I244" s="31"/>
      <c r="J244" s="31"/>
      <c r="K244" s="31"/>
      <c r="L244" s="31"/>
      <c r="M244" s="31"/>
      <c r="N244" s="31"/>
      <c r="O244" s="31"/>
      <c r="P244" s="31"/>
      <c r="Q244" s="31"/>
      <c r="R244" s="31"/>
      <c r="S244" s="31"/>
      <c r="T244" s="31"/>
      <c r="U244" s="31"/>
      <c r="V244" s="31"/>
      <c r="W244" s="31"/>
      <c r="X244" s="31"/>
      <c r="Y244" s="31"/>
      <c r="Z244" s="31"/>
      <c r="AA244" s="31"/>
      <c r="AB244" s="31"/>
      <c r="AC244" s="31"/>
      <c r="AD244" s="31"/>
      <c r="AE244" s="31"/>
      <c r="AF244" s="31"/>
      <c r="AG244" s="31"/>
      <c r="AH244" s="31"/>
      <c r="AI244" s="31"/>
      <c r="AJ244" s="31"/>
      <c r="AK244" s="31"/>
      <c r="AL244" s="31"/>
      <c r="AM244" s="31"/>
      <c r="AN244" s="31"/>
      <c r="AO244" s="108"/>
    </row>
    <row r="245" spans="2:41" ht="15" customHeight="1" x14ac:dyDescent="0.25">
      <c r="B245" s="31"/>
      <c r="C245" s="31"/>
      <c r="D245" s="31"/>
      <c r="E245" s="31"/>
      <c r="F245" s="31"/>
      <c r="G245" s="31"/>
      <c r="H245" s="31"/>
      <c r="I245" s="31"/>
      <c r="J245" s="31"/>
      <c r="K245" s="31"/>
      <c r="L245" s="31"/>
      <c r="M245" s="31"/>
      <c r="N245" s="31"/>
      <c r="O245" s="31"/>
      <c r="P245" s="31"/>
      <c r="Q245" s="31"/>
      <c r="R245" s="31"/>
      <c r="S245" s="31"/>
      <c r="T245" s="31"/>
      <c r="U245" s="31"/>
      <c r="V245" s="31"/>
      <c r="W245" s="31"/>
      <c r="X245" s="31"/>
      <c r="Y245" s="31"/>
      <c r="Z245" s="31"/>
      <c r="AA245" s="31"/>
      <c r="AB245" s="31"/>
      <c r="AC245" s="31"/>
      <c r="AD245" s="31"/>
      <c r="AE245" s="31"/>
      <c r="AF245" s="31"/>
      <c r="AG245" s="31"/>
      <c r="AH245" s="31"/>
      <c r="AI245" s="31"/>
      <c r="AJ245" s="31"/>
      <c r="AK245" s="31"/>
      <c r="AL245" s="31"/>
      <c r="AM245" s="31"/>
      <c r="AN245" s="31"/>
      <c r="AO245" s="108"/>
    </row>
    <row r="246" spans="2:41" ht="15" customHeight="1" x14ac:dyDescent="0.25">
      <c r="B246" s="31"/>
      <c r="C246" s="31"/>
      <c r="D246" s="31"/>
      <c r="E246" s="31"/>
      <c r="F246" s="31"/>
      <c r="G246" s="31"/>
      <c r="H246" s="31"/>
      <c r="I246" s="31"/>
      <c r="J246" s="31"/>
      <c r="K246" s="31"/>
      <c r="L246" s="31"/>
      <c r="M246" s="31"/>
      <c r="N246" s="31"/>
      <c r="O246" s="31"/>
      <c r="P246" s="31"/>
      <c r="Q246" s="31"/>
      <c r="R246" s="31"/>
      <c r="S246" s="31"/>
      <c r="T246" s="31"/>
      <c r="U246" s="31"/>
      <c r="V246" s="31"/>
      <c r="W246" s="31"/>
      <c r="X246" s="31"/>
      <c r="Y246" s="31"/>
      <c r="Z246" s="31"/>
      <c r="AA246" s="31"/>
      <c r="AB246" s="31"/>
      <c r="AC246" s="31"/>
      <c r="AD246" s="31"/>
      <c r="AE246" s="31"/>
      <c r="AF246" s="31"/>
      <c r="AG246" s="31"/>
      <c r="AH246" s="31"/>
      <c r="AI246" s="31"/>
      <c r="AJ246" s="31"/>
      <c r="AK246" s="31"/>
      <c r="AL246" s="31"/>
      <c r="AM246" s="31"/>
      <c r="AN246" s="31"/>
      <c r="AO246" s="108"/>
    </row>
    <row r="247" spans="2:41" ht="15" customHeight="1" x14ac:dyDescent="0.25">
      <c r="B247" s="31"/>
      <c r="C247" s="31"/>
      <c r="D247" s="31"/>
      <c r="E247" s="31"/>
      <c r="F247" s="31"/>
      <c r="G247" s="31"/>
      <c r="H247" s="31"/>
      <c r="I247" s="31"/>
      <c r="J247" s="31"/>
      <c r="K247" s="31"/>
      <c r="L247" s="31"/>
      <c r="M247" s="31"/>
      <c r="N247" s="31"/>
      <c r="O247" s="31"/>
      <c r="P247" s="31"/>
      <c r="Q247" s="31"/>
      <c r="R247" s="31"/>
      <c r="S247" s="31"/>
      <c r="T247" s="31"/>
      <c r="U247" s="31"/>
      <c r="V247" s="31"/>
      <c r="W247" s="31"/>
      <c r="X247" s="31"/>
      <c r="Y247" s="31"/>
      <c r="Z247" s="31"/>
      <c r="AA247" s="31"/>
      <c r="AB247" s="31"/>
      <c r="AC247" s="31"/>
      <c r="AD247" s="31"/>
      <c r="AE247" s="31"/>
      <c r="AF247" s="31"/>
      <c r="AG247" s="31"/>
      <c r="AH247" s="31"/>
      <c r="AI247" s="31"/>
      <c r="AJ247" s="31"/>
      <c r="AK247" s="31"/>
      <c r="AL247" s="31"/>
      <c r="AM247" s="31"/>
      <c r="AN247" s="31"/>
      <c r="AO247" s="108"/>
    </row>
    <row r="248" spans="2:41" ht="15" customHeight="1" x14ac:dyDescent="0.25">
      <c r="B248" s="31"/>
      <c r="C248" s="31"/>
      <c r="D248" s="31"/>
      <c r="E248" s="31"/>
      <c r="F248" s="31"/>
      <c r="G248" s="31"/>
      <c r="H248" s="31"/>
      <c r="I248" s="31"/>
      <c r="J248" s="31"/>
      <c r="K248" s="31"/>
      <c r="L248" s="31"/>
      <c r="M248" s="31"/>
      <c r="N248" s="31"/>
      <c r="O248" s="31"/>
      <c r="P248" s="31"/>
      <c r="Q248" s="31"/>
      <c r="R248" s="31"/>
      <c r="S248" s="31"/>
      <c r="T248" s="31"/>
      <c r="U248" s="31"/>
      <c r="V248" s="31"/>
      <c r="W248" s="31"/>
      <c r="X248" s="31"/>
      <c r="Y248" s="31"/>
      <c r="Z248" s="31"/>
      <c r="AA248" s="31"/>
      <c r="AB248" s="31"/>
      <c r="AC248" s="31"/>
      <c r="AD248" s="31"/>
      <c r="AE248" s="31"/>
      <c r="AF248" s="31"/>
      <c r="AG248" s="31"/>
      <c r="AH248" s="31"/>
      <c r="AI248" s="31"/>
      <c r="AJ248" s="31"/>
      <c r="AK248" s="31"/>
      <c r="AL248" s="31"/>
      <c r="AM248" s="31"/>
      <c r="AN248" s="31"/>
      <c r="AO248" s="108"/>
    </row>
    <row r="249" spans="2:41" ht="15" customHeight="1" x14ac:dyDescent="0.25">
      <c r="B249" s="31"/>
      <c r="C249" s="31"/>
      <c r="D249" s="31"/>
      <c r="E249" s="31"/>
      <c r="F249" s="31"/>
      <c r="G249" s="31"/>
      <c r="H249" s="31"/>
      <c r="I249" s="31"/>
      <c r="J249" s="31"/>
      <c r="K249" s="31"/>
      <c r="L249" s="31"/>
      <c r="M249" s="31"/>
      <c r="N249" s="31"/>
      <c r="O249" s="31"/>
      <c r="P249" s="31"/>
      <c r="Q249" s="31"/>
      <c r="R249" s="31"/>
      <c r="S249" s="31"/>
      <c r="T249" s="31"/>
      <c r="U249" s="31"/>
      <c r="V249" s="31"/>
      <c r="W249" s="31"/>
      <c r="X249" s="31"/>
      <c r="Y249" s="31"/>
      <c r="Z249" s="31"/>
      <c r="AA249" s="31"/>
      <c r="AB249" s="31"/>
      <c r="AC249" s="31"/>
      <c r="AD249" s="31"/>
      <c r="AE249" s="31"/>
      <c r="AF249" s="31"/>
      <c r="AG249" s="31"/>
      <c r="AH249" s="31"/>
      <c r="AI249" s="31"/>
      <c r="AJ249" s="31"/>
      <c r="AK249" s="31"/>
      <c r="AL249" s="31"/>
      <c r="AM249" s="31"/>
      <c r="AN249" s="31"/>
      <c r="AO249" s="108"/>
    </row>
    <row r="250" spans="2:41" ht="15" customHeight="1" x14ac:dyDescent="0.25">
      <c r="B250" s="31"/>
      <c r="C250" s="31"/>
      <c r="D250" s="31"/>
      <c r="E250" s="31"/>
      <c r="F250" s="31"/>
      <c r="G250" s="31"/>
      <c r="H250" s="31"/>
      <c r="I250" s="31"/>
      <c r="J250" s="31"/>
      <c r="K250" s="31"/>
      <c r="L250" s="31"/>
      <c r="M250" s="31"/>
      <c r="N250" s="31"/>
      <c r="O250" s="31"/>
      <c r="P250" s="31"/>
      <c r="Q250" s="31"/>
      <c r="R250" s="31"/>
      <c r="S250" s="31"/>
      <c r="T250" s="31"/>
      <c r="U250" s="31"/>
      <c r="V250" s="31"/>
      <c r="W250" s="31"/>
      <c r="X250" s="31"/>
      <c r="Y250" s="31"/>
      <c r="Z250" s="31"/>
      <c r="AA250" s="31"/>
      <c r="AB250" s="31"/>
      <c r="AC250" s="31"/>
      <c r="AD250" s="31"/>
      <c r="AE250" s="31"/>
      <c r="AF250" s="31"/>
      <c r="AG250" s="31"/>
      <c r="AH250" s="31"/>
      <c r="AI250" s="31"/>
      <c r="AJ250" s="31"/>
      <c r="AK250" s="31"/>
      <c r="AL250" s="31"/>
      <c r="AM250" s="31"/>
      <c r="AN250" s="31"/>
      <c r="AO250" s="108"/>
    </row>
    <row r="251" spans="2:41" ht="15" customHeight="1" x14ac:dyDescent="0.25">
      <c r="B251" s="31"/>
      <c r="C251" s="31"/>
      <c r="D251" s="31"/>
      <c r="E251" s="31"/>
      <c r="F251" s="31"/>
      <c r="G251" s="31"/>
      <c r="H251" s="31"/>
      <c r="I251" s="31"/>
      <c r="J251" s="31"/>
      <c r="K251" s="31"/>
      <c r="L251" s="31"/>
      <c r="M251" s="31"/>
      <c r="N251" s="31"/>
      <c r="O251" s="31"/>
      <c r="P251" s="31"/>
      <c r="Q251" s="31"/>
      <c r="R251" s="31"/>
      <c r="S251" s="31"/>
      <c r="T251" s="31"/>
      <c r="U251" s="31"/>
      <c r="V251" s="31"/>
      <c r="W251" s="31"/>
      <c r="X251" s="31"/>
      <c r="Y251" s="31"/>
      <c r="Z251" s="31"/>
      <c r="AA251" s="31"/>
      <c r="AB251" s="31"/>
      <c r="AC251" s="31"/>
      <c r="AD251" s="31"/>
      <c r="AE251" s="31"/>
      <c r="AF251" s="31"/>
      <c r="AG251" s="31"/>
      <c r="AH251" s="31"/>
      <c r="AI251" s="31"/>
      <c r="AJ251" s="31"/>
      <c r="AK251" s="31"/>
      <c r="AL251" s="31"/>
      <c r="AM251" s="31"/>
      <c r="AN251" s="31"/>
      <c r="AO251" s="108"/>
    </row>
    <row r="252" spans="2:41" ht="15" customHeight="1" x14ac:dyDescent="0.25">
      <c r="B252" s="31"/>
      <c r="C252" s="31"/>
      <c r="D252" s="31"/>
      <c r="E252" s="31"/>
      <c r="F252" s="31"/>
      <c r="G252" s="31"/>
      <c r="H252" s="31"/>
      <c r="I252" s="31"/>
      <c r="J252" s="31"/>
      <c r="K252" s="31"/>
      <c r="L252" s="31"/>
      <c r="M252" s="31"/>
      <c r="N252" s="31"/>
      <c r="O252" s="31"/>
      <c r="P252" s="31"/>
      <c r="Q252" s="31"/>
      <c r="R252" s="31"/>
      <c r="S252" s="31"/>
      <c r="T252" s="31"/>
      <c r="U252" s="31"/>
      <c r="V252" s="31"/>
      <c r="W252" s="31"/>
      <c r="X252" s="31"/>
      <c r="Y252" s="31"/>
      <c r="Z252" s="31"/>
      <c r="AA252" s="31"/>
      <c r="AB252" s="31"/>
      <c r="AC252" s="31"/>
      <c r="AD252" s="31"/>
      <c r="AE252" s="31"/>
      <c r="AF252" s="31"/>
      <c r="AG252" s="31"/>
      <c r="AH252" s="31"/>
      <c r="AI252" s="31"/>
      <c r="AJ252" s="31"/>
      <c r="AK252" s="31"/>
      <c r="AL252" s="31"/>
      <c r="AM252" s="31"/>
      <c r="AN252" s="31"/>
      <c r="AO252" s="108"/>
    </row>
    <row r="253" spans="2:41" ht="15" customHeight="1" x14ac:dyDescent="0.25">
      <c r="B253" s="31"/>
      <c r="C253" s="31"/>
      <c r="D253" s="31"/>
      <c r="E253" s="31"/>
      <c r="F253" s="31"/>
      <c r="G253" s="31"/>
      <c r="H253" s="31"/>
      <c r="I253" s="31"/>
      <c r="J253" s="31"/>
      <c r="K253" s="31"/>
      <c r="L253" s="31"/>
      <c r="M253" s="31"/>
      <c r="N253" s="31"/>
      <c r="O253" s="31"/>
      <c r="P253" s="31"/>
      <c r="Q253" s="31"/>
      <c r="R253" s="31"/>
      <c r="S253" s="31"/>
      <c r="T253" s="31"/>
      <c r="U253" s="31"/>
      <c r="V253" s="31"/>
      <c r="W253" s="31"/>
      <c r="X253" s="31"/>
      <c r="Y253" s="31"/>
      <c r="Z253" s="31"/>
      <c r="AA253" s="31"/>
      <c r="AB253" s="31"/>
      <c r="AC253" s="31"/>
      <c r="AD253" s="31"/>
      <c r="AE253" s="31"/>
      <c r="AF253" s="31"/>
      <c r="AG253" s="31"/>
      <c r="AH253" s="31"/>
      <c r="AI253" s="31"/>
      <c r="AJ253" s="31"/>
      <c r="AK253" s="31"/>
      <c r="AL253" s="31"/>
      <c r="AM253" s="31"/>
      <c r="AN253" s="31"/>
      <c r="AO253" s="108"/>
    </row>
    <row r="254" spans="2:41" ht="15" customHeight="1" x14ac:dyDescent="0.25">
      <c r="B254" s="31"/>
      <c r="C254" s="31"/>
      <c r="D254" s="31"/>
      <c r="E254" s="31"/>
      <c r="F254" s="31"/>
      <c r="G254" s="31"/>
      <c r="H254" s="31"/>
      <c r="I254" s="31"/>
      <c r="J254" s="31"/>
      <c r="K254" s="31"/>
      <c r="L254" s="31"/>
      <c r="M254" s="31"/>
      <c r="N254" s="31"/>
      <c r="O254" s="31"/>
      <c r="P254" s="31"/>
      <c r="Q254" s="31"/>
      <c r="R254" s="31"/>
      <c r="S254" s="31"/>
      <c r="T254" s="31"/>
      <c r="U254" s="31"/>
      <c r="V254" s="31"/>
      <c r="W254" s="31"/>
      <c r="X254" s="31"/>
      <c r="Y254" s="31"/>
      <c r="Z254" s="31"/>
      <c r="AA254" s="31"/>
      <c r="AB254" s="31"/>
      <c r="AC254" s="31"/>
      <c r="AD254" s="31"/>
      <c r="AE254" s="31"/>
      <c r="AF254" s="31"/>
      <c r="AG254" s="31"/>
      <c r="AH254" s="31"/>
      <c r="AI254" s="31"/>
      <c r="AJ254" s="31"/>
      <c r="AK254" s="31"/>
      <c r="AL254" s="31"/>
      <c r="AM254" s="31"/>
      <c r="AN254" s="31"/>
      <c r="AO254" s="108"/>
    </row>
    <row r="255" spans="2:41" ht="15" customHeight="1" x14ac:dyDescent="0.25">
      <c r="B255" s="31"/>
      <c r="C255" s="31"/>
      <c r="D255" s="31"/>
      <c r="E255" s="31"/>
      <c r="F255" s="31"/>
      <c r="G255" s="31"/>
      <c r="H255" s="31"/>
      <c r="I255" s="31"/>
      <c r="J255" s="31"/>
      <c r="K255" s="31"/>
      <c r="L255" s="31"/>
      <c r="M255" s="31"/>
      <c r="N255" s="31"/>
      <c r="O255" s="31"/>
      <c r="P255" s="31"/>
      <c r="Q255" s="31"/>
      <c r="R255" s="31"/>
      <c r="S255" s="31"/>
      <c r="T255" s="31"/>
      <c r="U255" s="31"/>
      <c r="V255" s="31"/>
      <c r="W255" s="31"/>
      <c r="X255" s="31"/>
      <c r="Y255" s="31"/>
      <c r="Z255" s="31"/>
      <c r="AA255" s="31"/>
      <c r="AB255" s="31"/>
      <c r="AC255" s="31"/>
      <c r="AD255" s="31"/>
      <c r="AE255" s="31"/>
      <c r="AF255" s="31"/>
      <c r="AG255" s="31"/>
      <c r="AH255" s="31"/>
      <c r="AI255" s="31"/>
      <c r="AJ255" s="31"/>
      <c r="AK255" s="31"/>
      <c r="AL255" s="31"/>
      <c r="AM255" s="31"/>
      <c r="AN255" s="31"/>
      <c r="AO255" s="108"/>
    </row>
    <row r="256" spans="2:41" ht="15" customHeight="1" x14ac:dyDescent="0.25">
      <c r="B256" s="31"/>
      <c r="C256" s="31"/>
      <c r="D256" s="31"/>
      <c r="E256" s="31"/>
      <c r="F256" s="31"/>
      <c r="G256" s="31"/>
      <c r="H256" s="31"/>
      <c r="I256" s="31"/>
      <c r="J256" s="31"/>
      <c r="K256" s="31"/>
      <c r="L256" s="31"/>
      <c r="M256" s="31"/>
      <c r="N256" s="31"/>
      <c r="O256" s="31"/>
      <c r="P256" s="31"/>
      <c r="Q256" s="31"/>
      <c r="R256" s="31"/>
      <c r="S256" s="31"/>
      <c r="T256" s="31"/>
      <c r="U256" s="31"/>
      <c r="V256" s="31"/>
      <c r="W256" s="31"/>
      <c r="X256" s="31"/>
      <c r="Y256" s="31"/>
      <c r="Z256" s="31"/>
      <c r="AA256" s="31"/>
      <c r="AB256" s="31"/>
      <c r="AC256" s="31"/>
      <c r="AD256" s="31"/>
      <c r="AE256" s="31"/>
      <c r="AF256" s="31"/>
      <c r="AG256" s="31"/>
      <c r="AH256" s="31"/>
      <c r="AI256" s="31"/>
      <c r="AJ256" s="31"/>
      <c r="AK256" s="31"/>
      <c r="AL256" s="31"/>
      <c r="AM256" s="31"/>
      <c r="AN256" s="31"/>
      <c r="AO256" s="108"/>
    </row>
    <row r="257" spans="2:41" ht="15" customHeight="1" x14ac:dyDescent="0.25">
      <c r="B257" s="31"/>
      <c r="C257" s="31"/>
      <c r="D257" s="31"/>
      <c r="E257" s="31"/>
      <c r="F257" s="31"/>
      <c r="G257" s="31"/>
      <c r="H257" s="31"/>
      <c r="I257" s="31"/>
      <c r="J257" s="31"/>
      <c r="K257" s="31"/>
      <c r="L257" s="31"/>
      <c r="M257" s="31"/>
      <c r="N257" s="31"/>
      <c r="O257" s="31"/>
      <c r="P257" s="31"/>
      <c r="Q257" s="31"/>
      <c r="R257" s="31"/>
      <c r="S257" s="31"/>
      <c r="T257" s="31"/>
      <c r="U257" s="31"/>
      <c r="V257" s="31"/>
      <c r="W257" s="31"/>
      <c r="X257" s="31"/>
      <c r="Y257" s="31"/>
      <c r="Z257" s="31"/>
      <c r="AA257" s="31"/>
      <c r="AB257" s="31"/>
      <c r="AC257" s="31"/>
      <c r="AD257" s="31"/>
      <c r="AE257" s="31"/>
      <c r="AF257" s="31"/>
      <c r="AG257" s="31"/>
      <c r="AH257" s="31"/>
      <c r="AI257" s="31"/>
      <c r="AJ257" s="31"/>
      <c r="AK257" s="31"/>
      <c r="AL257" s="31"/>
      <c r="AM257" s="31"/>
      <c r="AN257" s="31"/>
      <c r="AO257" s="108"/>
    </row>
    <row r="258" spans="2:41" ht="15" customHeight="1" x14ac:dyDescent="0.25">
      <c r="B258" s="31"/>
      <c r="C258" s="31"/>
      <c r="D258" s="31"/>
      <c r="E258" s="31"/>
      <c r="F258" s="31"/>
      <c r="G258" s="31"/>
      <c r="H258" s="31"/>
      <c r="I258" s="31"/>
      <c r="J258" s="31"/>
      <c r="K258" s="31"/>
      <c r="L258" s="31"/>
      <c r="M258" s="31"/>
      <c r="N258" s="31"/>
      <c r="O258" s="31"/>
      <c r="P258" s="31"/>
      <c r="Q258" s="31"/>
      <c r="R258" s="31"/>
      <c r="S258" s="31"/>
      <c r="T258" s="31"/>
      <c r="U258" s="31"/>
      <c r="V258" s="31"/>
      <c r="W258" s="31"/>
      <c r="X258" s="31"/>
      <c r="Y258" s="31"/>
      <c r="Z258" s="31"/>
      <c r="AA258" s="31"/>
      <c r="AB258" s="31"/>
      <c r="AC258" s="31"/>
      <c r="AD258" s="31"/>
      <c r="AE258" s="31"/>
      <c r="AF258" s="31"/>
      <c r="AG258" s="31"/>
      <c r="AH258" s="31"/>
      <c r="AI258" s="31"/>
      <c r="AJ258" s="31"/>
      <c r="AK258" s="31"/>
      <c r="AL258" s="31"/>
      <c r="AM258" s="31"/>
      <c r="AN258" s="31"/>
      <c r="AO258" s="108"/>
    </row>
    <row r="259" spans="2:41" ht="15" customHeight="1" x14ac:dyDescent="0.25">
      <c r="B259" s="31"/>
      <c r="C259" s="31"/>
      <c r="D259" s="31"/>
      <c r="E259" s="31"/>
      <c r="F259" s="31"/>
      <c r="G259" s="31"/>
      <c r="H259" s="31"/>
      <c r="I259" s="31"/>
      <c r="J259" s="31"/>
      <c r="K259" s="31"/>
      <c r="L259" s="31"/>
      <c r="M259" s="31"/>
      <c r="N259" s="31"/>
      <c r="O259" s="31"/>
      <c r="P259" s="31"/>
      <c r="Q259" s="31"/>
      <c r="R259" s="31"/>
      <c r="S259" s="31"/>
      <c r="T259" s="31"/>
      <c r="U259" s="31"/>
      <c r="V259" s="31"/>
      <c r="W259" s="31"/>
      <c r="X259" s="31"/>
      <c r="Y259" s="31"/>
      <c r="Z259" s="31"/>
      <c r="AA259" s="31"/>
      <c r="AB259" s="31"/>
      <c r="AC259" s="31"/>
      <c r="AD259" s="31"/>
      <c r="AE259" s="31"/>
      <c r="AF259" s="31"/>
      <c r="AG259" s="31"/>
      <c r="AH259" s="31"/>
      <c r="AI259" s="31"/>
      <c r="AJ259" s="31"/>
      <c r="AK259" s="31"/>
      <c r="AL259" s="31"/>
      <c r="AM259" s="31"/>
      <c r="AN259" s="31"/>
      <c r="AO259" s="108"/>
    </row>
    <row r="260" spans="2:41" ht="15" customHeight="1" x14ac:dyDescent="0.25">
      <c r="B260" s="31"/>
      <c r="C260" s="31"/>
      <c r="D260" s="31"/>
      <c r="E260" s="31"/>
      <c r="F260" s="31"/>
      <c r="G260" s="31"/>
      <c r="H260" s="31"/>
      <c r="I260" s="31"/>
      <c r="J260" s="31"/>
      <c r="K260" s="31"/>
      <c r="L260" s="31"/>
      <c r="M260" s="31"/>
      <c r="N260" s="31"/>
      <c r="O260" s="31"/>
      <c r="P260" s="31"/>
      <c r="Q260" s="31"/>
      <c r="R260" s="31"/>
      <c r="S260" s="31"/>
      <c r="T260" s="31"/>
      <c r="U260" s="31"/>
      <c r="V260" s="31"/>
      <c r="W260" s="31"/>
      <c r="X260" s="31"/>
      <c r="Y260" s="31"/>
      <c r="Z260" s="31"/>
      <c r="AA260" s="31"/>
      <c r="AB260" s="31"/>
      <c r="AC260" s="31"/>
      <c r="AD260" s="31"/>
      <c r="AE260" s="31"/>
      <c r="AF260" s="31"/>
      <c r="AG260" s="31"/>
      <c r="AH260" s="31"/>
      <c r="AI260" s="31"/>
      <c r="AJ260" s="31"/>
      <c r="AK260" s="31"/>
      <c r="AL260" s="31"/>
      <c r="AM260" s="31"/>
      <c r="AN260" s="31"/>
      <c r="AO260" s="108"/>
    </row>
    <row r="261" spans="2:41" ht="15" customHeight="1" x14ac:dyDescent="0.25">
      <c r="B261" s="31"/>
      <c r="C261" s="31"/>
      <c r="D261" s="31"/>
      <c r="E261" s="31"/>
      <c r="F261" s="31"/>
      <c r="G261" s="31"/>
      <c r="H261" s="31"/>
      <c r="I261" s="31"/>
      <c r="J261" s="31"/>
      <c r="K261" s="31"/>
      <c r="L261" s="31"/>
      <c r="M261" s="31"/>
      <c r="N261" s="31"/>
      <c r="O261" s="31"/>
      <c r="P261" s="31"/>
      <c r="Q261" s="31"/>
      <c r="R261" s="31"/>
      <c r="S261" s="31"/>
      <c r="T261" s="31"/>
      <c r="U261" s="31"/>
      <c r="V261" s="31"/>
      <c r="W261" s="31"/>
      <c r="X261" s="31"/>
      <c r="Y261" s="31"/>
      <c r="Z261" s="31"/>
      <c r="AA261" s="31"/>
      <c r="AB261" s="31"/>
      <c r="AC261" s="31"/>
      <c r="AD261" s="31"/>
      <c r="AE261" s="31"/>
      <c r="AF261" s="31"/>
      <c r="AG261" s="31"/>
      <c r="AH261" s="31"/>
      <c r="AI261" s="31"/>
      <c r="AJ261" s="31"/>
      <c r="AK261" s="31"/>
      <c r="AL261" s="31"/>
      <c r="AM261" s="31"/>
      <c r="AN261" s="31"/>
      <c r="AO261" s="108"/>
    </row>
    <row r="262" spans="2:41" ht="15" customHeight="1" x14ac:dyDescent="0.25">
      <c r="B262" s="31"/>
      <c r="C262" s="31"/>
      <c r="D262" s="31"/>
      <c r="E262" s="31"/>
      <c r="F262" s="31"/>
      <c r="G262" s="31"/>
      <c r="H262" s="31"/>
      <c r="I262" s="31"/>
      <c r="J262" s="31"/>
      <c r="K262" s="31"/>
      <c r="L262" s="31"/>
      <c r="M262" s="31"/>
      <c r="N262" s="31"/>
      <c r="O262" s="31"/>
      <c r="P262" s="31"/>
      <c r="Q262" s="31"/>
      <c r="R262" s="31"/>
      <c r="S262" s="31"/>
      <c r="T262" s="31"/>
      <c r="U262" s="31"/>
      <c r="V262" s="31"/>
      <c r="W262" s="31"/>
      <c r="X262" s="31"/>
      <c r="Y262" s="31"/>
      <c r="Z262" s="31"/>
      <c r="AA262" s="31"/>
      <c r="AB262" s="31"/>
      <c r="AC262" s="31"/>
      <c r="AD262" s="31"/>
      <c r="AE262" s="31"/>
      <c r="AF262" s="31"/>
      <c r="AG262" s="31"/>
      <c r="AH262" s="31"/>
      <c r="AI262" s="31"/>
      <c r="AJ262" s="31"/>
      <c r="AK262" s="31"/>
      <c r="AL262" s="31"/>
      <c r="AM262" s="31"/>
      <c r="AN262" s="31"/>
      <c r="AO262" s="108"/>
    </row>
    <row r="263" spans="2:41" ht="15" customHeight="1" x14ac:dyDescent="0.25">
      <c r="B263" s="31"/>
      <c r="C263" s="31"/>
      <c r="D263" s="31"/>
      <c r="E263" s="31"/>
      <c r="F263" s="31"/>
      <c r="G263" s="31"/>
      <c r="H263" s="31"/>
      <c r="I263" s="31"/>
      <c r="J263" s="31"/>
      <c r="K263" s="31"/>
      <c r="L263" s="31"/>
      <c r="M263" s="31"/>
      <c r="N263" s="31"/>
      <c r="O263" s="31"/>
      <c r="P263" s="31"/>
      <c r="Q263" s="31"/>
      <c r="R263" s="31"/>
      <c r="S263" s="31"/>
      <c r="T263" s="31"/>
      <c r="U263" s="31"/>
      <c r="V263" s="31"/>
      <c r="W263" s="31"/>
      <c r="X263" s="31"/>
      <c r="Y263" s="31"/>
      <c r="Z263" s="31"/>
      <c r="AA263" s="31"/>
      <c r="AB263" s="31"/>
      <c r="AC263" s="31"/>
      <c r="AD263" s="31"/>
      <c r="AE263" s="31"/>
      <c r="AF263" s="31"/>
      <c r="AG263" s="31"/>
      <c r="AH263" s="31"/>
      <c r="AI263" s="31"/>
      <c r="AJ263" s="31"/>
      <c r="AK263" s="31"/>
      <c r="AL263" s="31"/>
      <c r="AM263" s="31"/>
      <c r="AN263" s="31"/>
      <c r="AO263" s="108"/>
    </row>
    <row r="264" spans="2:41" ht="15" customHeight="1" x14ac:dyDescent="0.25">
      <c r="B264" s="31"/>
      <c r="C264" s="31"/>
      <c r="D264" s="31"/>
      <c r="E264" s="31"/>
      <c r="F264" s="31"/>
      <c r="G264" s="31"/>
      <c r="H264" s="31"/>
      <c r="I264" s="31"/>
      <c r="J264" s="31"/>
      <c r="K264" s="31"/>
      <c r="L264" s="31"/>
      <c r="M264" s="31"/>
      <c r="N264" s="31"/>
      <c r="O264" s="31"/>
      <c r="P264" s="31"/>
      <c r="Q264" s="31"/>
      <c r="R264" s="31"/>
      <c r="S264" s="31"/>
      <c r="T264" s="31"/>
      <c r="U264" s="31"/>
      <c r="V264" s="31"/>
      <c r="W264" s="31"/>
      <c r="X264" s="31"/>
      <c r="Y264" s="31"/>
      <c r="Z264" s="31"/>
      <c r="AA264" s="31"/>
      <c r="AB264" s="31"/>
      <c r="AC264" s="31"/>
      <c r="AD264" s="31"/>
      <c r="AE264" s="31"/>
      <c r="AF264" s="31"/>
      <c r="AG264" s="31"/>
      <c r="AH264" s="31"/>
      <c r="AI264" s="31"/>
      <c r="AJ264" s="31"/>
      <c r="AK264" s="31"/>
      <c r="AL264" s="31"/>
      <c r="AM264" s="31"/>
      <c r="AN264" s="31"/>
      <c r="AO264" s="108"/>
    </row>
    <row r="265" spans="2:41" ht="15" customHeight="1" x14ac:dyDescent="0.25">
      <c r="B265" s="31"/>
      <c r="C265" s="31"/>
      <c r="D265" s="31"/>
      <c r="E265" s="31"/>
      <c r="F265" s="31"/>
      <c r="G265" s="31"/>
      <c r="H265" s="31"/>
      <c r="I265" s="31"/>
      <c r="J265" s="31"/>
      <c r="K265" s="31"/>
      <c r="L265" s="31"/>
      <c r="M265" s="31"/>
      <c r="N265" s="31"/>
      <c r="O265" s="31"/>
      <c r="P265" s="31"/>
      <c r="Q265" s="31"/>
      <c r="R265" s="31"/>
      <c r="S265" s="31"/>
      <c r="T265" s="31"/>
      <c r="U265" s="31"/>
      <c r="V265" s="31"/>
      <c r="W265" s="31"/>
      <c r="X265" s="31"/>
      <c r="Y265" s="31"/>
      <c r="Z265" s="31"/>
      <c r="AA265" s="31"/>
      <c r="AB265" s="31"/>
      <c r="AC265" s="31"/>
      <c r="AD265" s="31"/>
      <c r="AE265" s="31"/>
      <c r="AF265" s="31"/>
      <c r="AG265" s="31"/>
      <c r="AH265" s="31"/>
      <c r="AI265" s="31"/>
      <c r="AJ265" s="31"/>
      <c r="AK265" s="31"/>
      <c r="AL265" s="31"/>
      <c r="AM265" s="31"/>
      <c r="AN265" s="31"/>
      <c r="AO265" s="108"/>
    </row>
    <row r="266" spans="2:41" ht="15" customHeight="1" x14ac:dyDescent="0.25">
      <c r="B266" s="31"/>
      <c r="C266" s="31"/>
      <c r="D266" s="31"/>
      <c r="E266" s="31"/>
      <c r="F266" s="31"/>
      <c r="G266" s="31"/>
      <c r="H266" s="31"/>
      <c r="I266" s="31"/>
      <c r="J266" s="31"/>
      <c r="K266" s="31"/>
      <c r="L266" s="31"/>
      <c r="M266" s="31"/>
      <c r="N266" s="31"/>
      <c r="O266" s="31"/>
      <c r="P266" s="31"/>
      <c r="Q266" s="31"/>
      <c r="R266" s="31"/>
      <c r="S266" s="31"/>
      <c r="T266" s="31"/>
      <c r="U266" s="31"/>
      <c r="V266" s="31"/>
      <c r="W266" s="31"/>
      <c r="X266" s="31"/>
      <c r="Y266" s="31"/>
      <c r="Z266" s="31"/>
      <c r="AA266" s="31"/>
      <c r="AB266" s="31"/>
      <c r="AC266" s="31"/>
      <c r="AD266" s="31"/>
      <c r="AE266" s="31"/>
      <c r="AF266" s="31"/>
      <c r="AG266" s="31"/>
      <c r="AH266" s="31"/>
      <c r="AI266" s="31"/>
      <c r="AJ266" s="31"/>
      <c r="AK266" s="31"/>
      <c r="AL266" s="31"/>
      <c r="AM266" s="31"/>
      <c r="AN266" s="31"/>
      <c r="AO266" s="108"/>
    </row>
    <row r="267" spans="2:41" ht="15" customHeight="1" x14ac:dyDescent="0.25">
      <c r="B267" s="31"/>
      <c r="C267" s="31"/>
      <c r="D267" s="31"/>
      <c r="E267" s="31"/>
      <c r="F267" s="31"/>
      <c r="G267" s="31"/>
      <c r="H267" s="31"/>
      <c r="I267" s="31"/>
      <c r="J267" s="31"/>
      <c r="K267" s="31"/>
      <c r="L267" s="31"/>
      <c r="M267" s="31"/>
      <c r="N267" s="31"/>
      <c r="O267" s="31"/>
      <c r="P267" s="31"/>
      <c r="Q267" s="31"/>
      <c r="R267" s="31"/>
      <c r="S267" s="31"/>
      <c r="T267" s="31"/>
      <c r="U267" s="31"/>
      <c r="V267" s="31"/>
      <c r="W267" s="31"/>
      <c r="X267" s="31"/>
      <c r="Y267" s="31"/>
      <c r="Z267" s="31"/>
      <c r="AA267" s="31"/>
      <c r="AB267" s="31"/>
      <c r="AC267" s="31"/>
      <c r="AD267" s="31"/>
      <c r="AE267" s="31"/>
      <c r="AF267" s="31"/>
      <c r="AG267" s="31"/>
      <c r="AH267" s="31"/>
      <c r="AI267" s="31"/>
      <c r="AJ267" s="31"/>
      <c r="AK267" s="31"/>
      <c r="AL267" s="31"/>
      <c r="AM267" s="31"/>
      <c r="AN267" s="31"/>
      <c r="AO267" s="108"/>
    </row>
    <row r="268" spans="2:41" ht="15" customHeight="1" x14ac:dyDescent="0.25">
      <c r="B268" s="31"/>
      <c r="C268" s="31"/>
      <c r="D268" s="31"/>
      <c r="E268" s="31"/>
      <c r="F268" s="31"/>
      <c r="G268" s="31"/>
      <c r="H268" s="31"/>
      <c r="I268" s="31"/>
      <c r="J268" s="31"/>
      <c r="K268" s="31"/>
      <c r="L268" s="31"/>
      <c r="M268" s="31"/>
      <c r="N268" s="31"/>
      <c r="O268" s="31"/>
      <c r="P268" s="31"/>
      <c r="Q268" s="31"/>
      <c r="R268" s="31"/>
      <c r="S268" s="31"/>
      <c r="T268" s="31"/>
      <c r="U268" s="31"/>
      <c r="V268" s="31"/>
      <c r="W268" s="31"/>
      <c r="X268" s="31"/>
      <c r="Y268" s="31"/>
      <c r="Z268" s="31"/>
      <c r="AA268" s="31"/>
      <c r="AB268" s="31"/>
      <c r="AC268" s="31"/>
      <c r="AD268" s="31"/>
      <c r="AE268" s="31"/>
      <c r="AF268" s="31"/>
      <c r="AG268" s="31"/>
      <c r="AH268" s="31"/>
      <c r="AI268" s="31"/>
      <c r="AJ268" s="31"/>
      <c r="AK268" s="31"/>
      <c r="AL268" s="31"/>
      <c r="AM268" s="31"/>
      <c r="AN268" s="31"/>
      <c r="AO268" s="108"/>
    </row>
    <row r="269" spans="2:41" ht="15" customHeight="1" x14ac:dyDescent="0.25">
      <c r="B269" s="31"/>
      <c r="C269" s="31"/>
      <c r="D269" s="31"/>
      <c r="E269" s="31"/>
      <c r="F269" s="31"/>
      <c r="G269" s="31"/>
      <c r="H269" s="31"/>
      <c r="I269" s="31"/>
      <c r="J269" s="31"/>
      <c r="K269" s="31"/>
      <c r="L269" s="31"/>
      <c r="M269" s="31"/>
      <c r="N269" s="31"/>
      <c r="O269" s="31"/>
      <c r="P269" s="31"/>
      <c r="Q269" s="31"/>
      <c r="R269" s="31"/>
      <c r="S269" s="31"/>
      <c r="T269" s="31"/>
      <c r="U269" s="31"/>
      <c r="V269" s="31"/>
      <c r="W269" s="31"/>
      <c r="X269" s="31"/>
      <c r="Y269" s="31"/>
      <c r="Z269" s="31"/>
      <c r="AA269" s="31"/>
      <c r="AB269" s="31"/>
      <c r="AC269" s="31"/>
      <c r="AD269" s="31"/>
      <c r="AE269" s="31"/>
      <c r="AF269" s="31"/>
      <c r="AG269" s="31"/>
      <c r="AH269" s="31"/>
      <c r="AI269" s="31"/>
      <c r="AJ269" s="31"/>
      <c r="AK269" s="31"/>
      <c r="AL269" s="31"/>
      <c r="AM269" s="31"/>
      <c r="AN269" s="31"/>
      <c r="AO269" s="108"/>
    </row>
    <row r="270" spans="2:41" ht="15" customHeight="1" x14ac:dyDescent="0.25">
      <c r="B270" s="31"/>
      <c r="C270" s="31"/>
      <c r="D270" s="31"/>
      <c r="E270" s="31"/>
      <c r="F270" s="31"/>
      <c r="G270" s="31"/>
      <c r="H270" s="31"/>
      <c r="I270" s="31"/>
      <c r="J270" s="31"/>
      <c r="K270" s="31"/>
      <c r="L270" s="31"/>
      <c r="M270" s="31"/>
      <c r="N270" s="31"/>
      <c r="O270" s="31"/>
      <c r="P270" s="31"/>
      <c r="Q270" s="31"/>
      <c r="R270" s="31"/>
      <c r="S270" s="31"/>
      <c r="T270" s="31"/>
      <c r="U270" s="31"/>
      <c r="V270" s="31"/>
      <c r="W270" s="31"/>
      <c r="X270" s="31"/>
      <c r="Y270" s="31"/>
      <c r="Z270" s="31"/>
      <c r="AA270" s="31"/>
      <c r="AB270" s="31"/>
      <c r="AC270" s="31"/>
      <c r="AD270" s="31"/>
      <c r="AE270" s="31"/>
      <c r="AF270" s="31"/>
      <c r="AG270" s="31"/>
      <c r="AH270" s="31"/>
      <c r="AI270" s="31"/>
      <c r="AJ270" s="31"/>
      <c r="AK270" s="31"/>
      <c r="AL270" s="31"/>
      <c r="AM270" s="31"/>
      <c r="AN270" s="31"/>
      <c r="AO270" s="108"/>
    </row>
    <row r="271" spans="2:41" ht="15" customHeight="1" x14ac:dyDescent="0.25">
      <c r="B271" s="31"/>
      <c r="C271" s="31"/>
      <c r="D271" s="31"/>
      <c r="E271" s="31"/>
      <c r="F271" s="31"/>
      <c r="G271" s="31"/>
      <c r="H271" s="31"/>
      <c r="I271" s="31"/>
      <c r="J271" s="31"/>
      <c r="K271" s="31"/>
      <c r="L271" s="31"/>
      <c r="M271" s="31"/>
      <c r="N271" s="31"/>
      <c r="O271" s="31"/>
      <c r="P271" s="31"/>
      <c r="Q271" s="31"/>
      <c r="R271" s="31"/>
      <c r="S271" s="31"/>
      <c r="T271" s="31"/>
      <c r="U271" s="31"/>
      <c r="V271" s="31"/>
      <c r="W271" s="31"/>
      <c r="X271" s="31"/>
      <c r="Y271" s="31"/>
      <c r="Z271" s="31"/>
      <c r="AA271" s="31"/>
      <c r="AB271" s="31"/>
      <c r="AC271" s="31"/>
      <c r="AD271" s="31"/>
      <c r="AE271" s="31"/>
      <c r="AF271" s="31"/>
      <c r="AG271" s="31"/>
      <c r="AH271" s="31"/>
      <c r="AI271" s="31"/>
      <c r="AJ271" s="31"/>
      <c r="AK271" s="31"/>
      <c r="AL271" s="31"/>
      <c r="AM271" s="31"/>
      <c r="AN271" s="31"/>
      <c r="AO271" s="108"/>
    </row>
    <row r="272" spans="2:41" ht="15" customHeight="1" x14ac:dyDescent="0.25">
      <c r="B272" s="31"/>
      <c r="C272" s="31"/>
      <c r="D272" s="31"/>
      <c r="E272" s="31"/>
      <c r="F272" s="31"/>
      <c r="G272" s="31"/>
      <c r="H272" s="31"/>
      <c r="I272" s="31"/>
      <c r="J272" s="31"/>
      <c r="K272" s="31"/>
      <c r="L272" s="31"/>
      <c r="M272" s="31"/>
      <c r="N272" s="31"/>
      <c r="O272" s="31"/>
      <c r="P272" s="31"/>
      <c r="Q272" s="31"/>
      <c r="R272" s="31"/>
      <c r="S272" s="31"/>
      <c r="T272" s="31"/>
      <c r="U272" s="31"/>
      <c r="V272" s="31"/>
      <c r="W272" s="31"/>
      <c r="X272" s="31"/>
      <c r="Y272" s="31"/>
      <c r="Z272" s="31"/>
      <c r="AA272" s="31"/>
      <c r="AB272" s="31"/>
      <c r="AC272" s="31"/>
      <c r="AD272" s="31"/>
      <c r="AE272" s="31"/>
      <c r="AF272" s="31"/>
      <c r="AG272" s="31"/>
      <c r="AH272" s="31"/>
      <c r="AI272" s="31"/>
      <c r="AJ272" s="31"/>
      <c r="AK272" s="31"/>
      <c r="AL272" s="31"/>
      <c r="AM272" s="31"/>
      <c r="AN272" s="31"/>
      <c r="AO272" s="108"/>
    </row>
    <row r="273" spans="2:41" ht="15" customHeight="1" x14ac:dyDescent="0.25">
      <c r="B273" s="31"/>
      <c r="C273" s="31"/>
      <c r="D273" s="31"/>
      <c r="E273" s="31"/>
      <c r="F273" s="31"/>
      <c r="G273" s="31"/>
      <c r="H273" s="31"/>
      <c r="I273" s="31"/>
      <c r="J273" s="31"/>
      <c r="K273" s="31"/>
      <c r="L273" s="31"/>
      <c r="M273" s="31"/>
      <c r="N273" s="31"/>
      <c r="O273" s="31"/>
      <c r="P273" s="31"/>
      <c r="Q273" s="31"/>
      <c r="R273" s="31"/>
      <c r="S273" s="31"/>
      <c r="T273" s="31"/>
      <c r="U273" s="31"/>
      <c r="V273" s="31"/>
      <c r="W273" s="31"/>
      <c r="X273" s="31"/>
      <c r="Y273" s="31"/>
      <c r="Z273" s="31"/>
      <c r="AA273" s="31"/>
      <c r="AB273" s="31"/>
      <c r="AC273" s="31"/>
      <c r="AD273" s="31"/>
      <c r="AE273" s="31"/>
      <c r="AF273" s="31"/>
      <c r="AG273" s="31"/>
      <c r="AH273" s="31"/>
      <c r="AI273" s="31"/>
      <c r="AJ273" s="31"/>
      <c r="AK273" s="31"/>
      <c r="AL273" s="31"/>
      <c r="AM273" s="31"/>
      <c r="AN273" s="31"/>
      <c r="AO273" s="108"/>
    </row>
    <row r="274" spans="2:41" ht="15" customHeight="1" x14ac:dyDescent="0.25">
      <c r="B274" s="31"/>
      <c r="C274" s="31"/>
      <c r="D274" s="31"/>
      <c r="E274" s="31"/>
      <c r="F274" s="31"/>
      <c r="G274" s="31"/>
      <c r="H274" s="31"/>
      <c r="I274" s="31"/>
      <c r="J274" s="31"/>
      <c r="K274" s="31"/>
      <c r="L274" s="31"/>
      <c r="M274" s="31"/>
      <c r="N274" s="31"/>
      <c r="O274" s="31"/>
      <c r="P274" s="31"/>
      <c r="Q274" s="31"/>
      <c r="R274" s="31"/>
      <c r="S274" s="31"/>
      <c r="T274" s="31"/>
      <c r="U274" s="31"/>
      <c r="V274" s="31"/>
      <c r="W274" s="31"/>
      <c r="X274" s="31"/>
      <c r="Y274" s="31"/>
      <c r="Z274" s="31"/>
      <c r="AA274" s="31"/>
      <c r="AB274" s="31"/>
      <c r="AC274" s="31"/>
      <c r="AD274" s="31"/>
      <c r="AE274" s="31"/>
      <c r="AF274" s="31"/>
      <c r="AG274" s="31"/>
      <c r="AH274" s="31"/>
      <c r="AI274" s="31"/>
      <c r="AJ274" s="31"/>
      <c r="AK274" s="31"/>
      <c r="AL274" s="31"/>
      <c r="AM274" s="31"/>
      <c r="AN274" s="31"/>
      <c r="AO274" s="108"/>
    </row>
    <row r="275" spans="2:41" ht="15" customHeight="1" x14ac:dyDescent="0.25">
      <c r="B275" s="31"/>
      <c r="C275" s="31"/>
      <c r="D275" s="31"/>
      <c r="E275" s="31"/>
      <c r="F275" s="31"/>
      <c r="G275" s="31"/>
      <c r="H275" s="31"/>
      <c r="I275" s="31"/>
      <c r="J275" s="31"/>
      <c r="K275" s="31"/>
      <c r="L275" s="31"/>
      <c r="M275" s="31"/>
      <c r="N275" s="31"/>
      <c r="O275" s="31"/>
      <c r="P275" s="31"/>
      <c r="Q275" s="31"/>
      <c r="R275" s="31"/>
      <c r="S275" s="31"/>
      <c r="T275" s="31"/>
      <c r="U275" s="31"/>
      <c r="V275" s="31"/>
      <c r="W275" s="31"/>
      <c r="X275" s="31"/>
      <c r="Y275" s="31"/>
      <c r="Z275" s="31"/>
      <c r="AA275" s="31"/>
      <c r="AB275" s="31"/>
      <c r="AC275" s="31"/>
      <c r="AD275" s="31"/>
      <c r="AE275" s="31"/>
      <c r="AF275" s="31"/>
      <c r="AG275" s="31"/>
      <c r="AH275" s="31"/>
      <c r="AI275" s="31"/>
      <c r="AJ275" s="31"/>
      <c r="AK275" s="31"/>
      <c r="AL275" s="31"/>
      <c r="AM275" s="31"/>
      <c r="AN275" s="31"/>
      <c r="AO275" s="108"/>
    </row>
    <row r="276" spans="2:41" ht="15" customHeight="1" x14ac:dyDescent="0.25">
      <c r="B276" s="31"/>
      <c r="C276" s="31"/>
      <c r="D276" s="31"/>
      <c r="E276" s="31"/>
      <c r="F276" s="31"/>
      <c r="G276" s="31"/>
      <c r="H276" s="31"/>
      <c r="I276" s="31"/>
      <c r="J276" s="31"/>
      <c r="K276" s="31"/>
      <c r="L276" s="31"/>
      <c r="M276" s="31"/>
      <c r="N276" s="31"/>
      <c r="O276" s="31"/>
      <c r="P276" s="31"/>
      <c r="Q276" s="31"/>
      <c r="R276" s="31"/>
      <c r="S276" s="31"/>
      <c r="T276" s="31"/>
      <c r="U276" s="31"/>
      <c r="V276" s="31"/>
      <c r="W276" s="31"/>
      <c r="X276" s="31"/>
      <c r="Y276" s="31"/>
      <c r="Z276" s="31"/>
      <c r="AA276" s="31"/>
      <c r="AB276" s="31"/>
      <c r="AC276" s="31"/>
      <c r="AD276" s="31"/>
      <c r="AE276" s="31"/>
      <c r="AF276" s="31"/>
      <c r="AG276" s="31"/>
      <c r="AH276" s="31"/>
      <c r="AI276" s="31"/>
      <c r="AJ276" s="31"/>
      <c r="AK276" s="31"/>
      <c r="AL276" s="31"/>
      <c r="AM276" s="31"/>
      <c r="AN276" s="31"/>
      <c r="AO276" s="108"/>
    </row>
    <row r="277" spans="2:41" ht="15" customHeight="1" x14ac:dyDescent="0.25">
      <c r="B277" s="31"/>
      <c r="C277" s="31"/>
      <c r="D277" s="31"/>
      <c r="E277" s="31"/>
      <c r="F277" s="31"/>
      <c r="G277" s="31"/>
      <c r="H277" s="31"/>
      <c r="I277" s="31"/>
      <c r="J277" s="31"/>
      <c r="K277" s="31"/>
      <c r="L277" s="31"/>
      <c r="M277" s="31"/>
      <c r="N277" s="31"/>
      <c r="O277" s="31"/>
      <c r="P277" s="31"/>
      <c r="Q277" s="31"/>
      <c r="R277" s="31"/>
      <c r="S277" s="31"/>
      <c r="T277" s="31"/>
      <c r="U277" s="31"/>
      <c r="V277" s="31"/>
      <c r="W277" s="31"/>
      <c r="X277" s="31"/>
      <c r="Y277" s="31"/>
      <c r="Z277" s="31"/>
      <c r="AA277" s="31"/>
      <c r="AB277" s="31"/>
      <c r="AC277" s="31"/>
      <c r="AD277" s="31"/>
      <c r="AE277" s="31"/>
      <c r="AF277" s="31"/>
      <c r="AG277" s="31"/>
      <c r="AH277" s="31"/>
      <c r="AI277" s="31"/>
      <c r="AJ277" s="31"/>
      <c r="AK277" s="31"/>
      <c r="AL277" s="31"/>
      <c r="AM277" s="31"/>
      <c r="AN277" s="31"/>
      <c r="AO277" s="108"/>
    </row>
    <row r="278" spans="2:41" ht="15" customHeight="1" x14ac:dyDescent="0.25">
      <c r="B278" s="31"/>
      <c r="C278" s="31"/>
      <c r="D278" s="31"/>
      <c r="E278" s="31"/>
      <c r="F278" s="31"/>
      <c r="G278" s="31"/>
      <c r="H278" s="31"/>
      <c r="I278" s="31"/>
      <c r="J278" s="31"/>
      <c r="K278" s="31"/>
      <c r="L278" s="31"/>
      <c r="M278" s="31"/>
      <c r="N278" s="31"/>
      <c r="O278" s="31"/>
      <c r="P278" s="31"/>
      <c r="Q278" s="31"/>
      <c r="R278" s="31"/>
      <c r="S278" s="31"/>
      <c r="T278" s="31"/>
      <c r="U278" s="31"/>
      <c r="V278" s="31"/>
      <c r="W278" s="31"/>
      <c r="X278" s="31"/>
      <c r="Y278" s="31"/>
      <c r="Z278" s="31"/>
      <c r="AA278" s="31"/>
      <c r="AB278" s="31"/>
      <c r="AC278" s="31"/>
      <c r="AD278" s="31"/>
      <c r="AE278" s="31"/>
      <c r="AF278" s="31"/>
      <c r="AG278" s="31"/>
      <c r="AH278" s="31"/>
      <c r="AI278" s="31"/>
      <c r="AJ278" s="31"/>
      <c r="AK278" s="31"/>
      <c r="AL278" s="31"/>
      <c r="AM278" s="31"/>
      <c r="AN278" s="31"/>
      <c r="AO278" s="108"/>
    </row>
    <row r="279" spans="2:41" ht="15" customHeight="1" x14ac:dyDescent="0.25">
      <c r="B279" s="31"/>
      <c r="C279" s="31"/>
      <c r="D279" s="31"/>
      <c r="E279" s="31"/>
      <c r="F279" s="31"/>
      <c r="G279" s="31"/>
      <c r="H279" s="31"/>
      <c r="I279" s="31"/>
      <c r="J279" s="31"/>
      <c r="K279" s="31"/>
      <c r="L279" s="31"/>
      <c r="M279" s="31"/>
      <c r="N279" s="31"/>
      <c r="O279" s="31"/>
      <c r="P279" s="31"/>
      <c r="Q279" s="31"/>
      <c r="R279" s="31"/>
      <c r="S279" s="31"/>
      <c r="T279" s="31"/>
      <c r="U279" s="31"/>
      <c r="V279" s="31"/>
      <c r="W279" s="31"/>
      <c r="X279" s="31"/>
      <c r="Y279" s="31"/>
      <c r="Z279" s="31"/>
      <c r="AA279" s="31"/>
      <c r="AB279" s="31"/>
      <c r="AC279" s="31"/>
      <c r="AD279" s="31"/>
      <c r="AE279" s="31"/>
      <c r="AF279" s="31"/>
      <c r="AG279" s="31"/>
      <c r="AH279" s="31"/>
      <c r="AI279" s="31"/>
      <c r="AJ279" s="31"/>
      <c r="AK279" s="31"/>
      <c r="AL279" s="31"/>
      <c r="AM279" s="31"/>
      <c r="AN279" s="31"/>
      <c r="AO279" s="108"/>
    </row>
    <row r="280" spans="2:41" ht="15" customHeight="1" x14ac:dyDescent="0.25">
      <c r="B280" s="31"/>
      <c r="C280" s="31"/>
      <c r="D280" s="31"/>
      <c r="E280" s="31"/>
      <c r="F280" s="31"/>
      <c r="G280" s="31"/>
      <c r="H280" s="31"/>
      <c r="I280" s="31"/>
      <c r="J280" s="31"/>
      <c r="K280" s="31"/>
      <c r="L280" s="31"/>
      <c r="M280" s="31"/>
      <c r="N280" s="31"/>
      <c r="O280" s="31"/>
      <c r="P280" s="31"/>
      <c r="Q280" s="31"/>
      <c r="R280" s="31"/>
      <c r="S280" s="31"/>
      <c r="T280" s="31"/>
      <c r="U280" s="31"/>
      <c r="V280" s="31"/>
      <c r="W280" s="31"/>
      <c r="X280" s="31"/>
      <c r="Y280" s="31"/>
      <c r="Z280" s="31"/>
      <c r="AA280" s="31"/>
      <c r="AB280" s="31"/>
      <c r="AC280" s="31"/>
      <c r="AD280" s="31"/>
      <c r="AE280" s="31"/>
      <c r="AF280" s="31"/>
      <c r="AG280" s="31"/>
      <c r="AH280" s="31"/>
      <c r="AI280" s="31"/>
      <c r="AJ280" s="31"/>
      <c r="AK280" s="31"/>
      <c r="AL280" s="31"/>
      <c r="AM280" s="31"/>
      <c r="AN280" s="31"/>
      <c r="AO280" s="108"/>
    </row>
    <row r="281" spans="2:41" ht="15" customHeight="1" x14ac:dyDescent="0.25">
      <c r="B281" s="31"/>
      <c r="C281" s="31"/>
      <c r="D281" s="31"/>
      <c r="E281" s="31"/>
      <c r="F281" s="31"/>
      <c r="G281" s="31"/>
      <c r="H281" s="31"/>
      <c r="I281" s="31"/>
      <c r="J281" s="31"/>
      <c r="K281" s="31"/>
      <c r="L281" s="31"/>
      <c r="M281" s="31"/>
      <c r="N281" s="31"/>
      <c r="O281" s="31"/>
      <c r="P281" s="31"/>
      <c r="Q281" s="31"/>
      <c r="R281" s="31"/>
      <c r="S281" s="31"/>
      <c r="T281" s="31"/>
      <c r="U281" s="31"/>
      <c r="V281" s="31"/>
      <c r="W281" s="31"/>
      <c r="X281" s="31"/>
      <c r="Y281" s="31"/>
      <c r="Z281" s="31"/>
      <c r="AA281" s="31"/>
      <c r="AB281" s="31"/>
      <c r="AC281" s="31"/>
      <c r="AD281" s="31"/>
      <c r="AE281" s="31"/>
      <c r="AF281" s="31"/>
      <c r="AG281" s="31"/>
      <c r="AH281" s="31"/>
      <c r="AI281" s="31"/>
      <c r="AJ281" s="31"/>
      <c r="AK281" s="31"/>
      <c r="AL281" s="31"/>
      <c r="AM281" s="31"/>
      <c r="AN281" s="31"/>
      <c r="AO281" s="108"/>
    </row>
    <row r="282" spans="2:41" ht="15" customHeight="1" x14ac:dyDescent="0.25">
      <c r="B282" s="31"/>
      <c r="C282" s="31"/>
      <c r="D282" s="31"/>
      <c r="E282" s="31"/>
      <c r="F282" s="31"/>
      <c r="G282" s="31"/>
      <c r="H282" s="31"/>
      <c r="I282" s="31"/>
      <c r="J282" s="31"/>
      <c r="K282" s="31"/>
      <c r="L282" s="31"/>
      <c r="M282" s="31"/>
      <c r="N282" s="31"/>
      <c r="O282" s="31"/>
      <c r="P282" s="31"/>
      <c r="Q282" s="31"/>
      <c r="R282" s="31"/>
      <c r="S282" s="31"/>
      <c r="T282" s="31"/>
      <c r="U282" s="31"/>
      <c r="V282" s="31"/>
      <c r="W282" s="31"/>
      <c r="X282" s="31"/>
      <c r="Y282" s="31"/>
      <c r="Z282" s="31"/>
      <c r="AA282" s="31"/>
      <c r="AB282" s="31"/>
      <c r="AC282" s="31"/>
      <c r="AD282" s="31"/>
      <c r="AE282" s="31"/>
      <c r="AF282" s="31"/>
      <c r="AG282" s="31"/>
      <c r="AH282" s="31"/>
      <c r="AI282" s="31"/>
      <c r="AJ282" s="31"/>
      <c r="AK282" s="31"/>
      <c r="AL282" s="31"/>
      <c r="AM282" s="31"/>
      <c r="AN282" s="31"/>
      <c r="AO282" s="108"/>
    </row>
    <row r="283" spans="2:41" ht="15" customHeight="1" x14ac:dyDescent="0.25">
      <c r="B283" s="31"/>
      <c r="C283" s="31"/>
      <c r="D283" s="31"/>
      <c r="E283" s="31"/>
      <c r="F283" s="31"/>
      <c r="G283" s="31"/>
      <c r="H283" s="31"/>
      <c r="I283" s="31"/>
      <c r="J283" s="31"/>
      <c r="K283" s="31"/>
      <c r="L283" s="31"/>
      <c r="M283" s="31"/>
      <c r="N283" s="31"/>
      <c r="O283" s="31"/>
      <c r="P283" s="31"/>
      <c r="Q283" s="31"/>
      <c r="R283" s="31"/>
      <c r="S283" s="31"/>
      <c r="T283" s="31"/>
      <c r="U283" s="31"/>
      <c r="V283" s="31"/>
      <c r="W283" s="31"/>
      <c r="X283" s="31"/>
      <c r="Y283" s="31"/>
      <c r="Z283" s="31"/>
      <c r="AA283" s="31"/>
      <c r="AB283" s="31"/>
      <c r="AC283" s="31"/>
      <c r="AD283" s="31"/>
      <c r="AE283" s="31"/>
      <c r="AF283" s="31"/>
      <c r="AG283" s="31"/>
      <c r="AH283" s="31"/>
      <c r="AI283" s="31"/>
      <c r="AJ283" s="31"/>
      <c r="AK283" s="31"/>
      <c r="AL283" s="31"/>
      <c r="AM283" s="31"/>
      <c r="AN283" s="31"/>
      <c r="AO283" s="108"/>
    </row>
    <row r="284" spans="2:41" ht="15" customHeight="1" x14ac:dyDescent="0.25">
      <c r="B284" s="31"/>
      <c r="C284" s="31"/>
      <c r="D284" s="31"/>
      <c r="E284" s="31"/>
      <c r="F284" s="31"/>
      <c r="G284" s="31"/>
      <c r="H284" s="31"/>
      <c r="I284" s="31"/>
      <c r="J284" s="31"/>
      <c r="K284" s="31"/>
      <c r="L284" s="31"/>
      <c r="M284" s="31"/>
      <c r="N284" s="31"/>
      <c r="O284" s="31"/>
      <c r="P284" s="31"/>
      <c r="Q284" s="31"/>
      <c r="R284" s="31"/>
      <c r="S284" s="31"/>
      <c r="T284" s="31"/>
      <c r="U284" s="31"/>
      <c r="V284" s="31"/>
      <c r="W284" s="31"/>
      <c r="X284" s="31"/>
      <c r="Y284" s="31"/>
      <c r="Z284" s="31"/>
      <c r="AA284" s="31"/>
      <c r="AB284" s="31"/>
      <c r="AC284" s="31"/>
      <c r="AD284" s="31"/>
      <c r="AE284" s="31"/>
      <c r="AF284" s="31"/>
      <c r="AG284" s="31"/>
      <c r="AH284" s="31"/>
      <c r="AI284" s="31"/>
      <c r="AJ284" s="31"/>
      <c r="AK284" s="31"/>
      <c r="AL284" s="31"/>
      <c r="AM284" s="31"/>
      <c r="AN284" s="31"/>
      <c r="AO284" s="108"/>
    </row>
    <row r="285" spans="2:41" ht="15" customHeight="1" x14ac:dyDescent="0.25">
      <c r="B285" s="31"/>
      <c r="C285" s="31"/>
      <c r="D285" s="31"/>
      <c r="E285" s="31"/>
      <c r="F285" s="31"/>
      <c r="G285" s="31"/>
      <c r="H285" s="31"/>
      <c r="I285" s="31"/>
      <c r="J285" s="31"/>
      <c r="K285" s="31"/>
      <c r="L285" s="31"/>
      <c r="M285" s="31"/>
      <c r="N285" s="31"/>
      <c r="O285" s="31"/>
      <c r="P285" s="31"/>
      <c r="Q285" s="31"/>
      <c r="R285" s="31"/>
      <c r="S285" s="31"/>
      <c r="T285" s="31"/>
      <c r="U285" s="31"/>
      <c r="V285" s="31"/>
      <c r="W285" s="31"/>
      <c r="X285" s="31"/>
      <c r="Y285" s="31"/>
      <c r="Z285" s="31"/>
      <c r="AA285" s="31"/>
      <c r="AB285" s="31"/>
      <c r="AC285" s="31"/>
      <c r="AD285" s="31"/>
      <c r="AE285" s="31"/>
      <c r="AF285" s="31"/>
      <c r="AG285" s="31"/>
      <c r="AH285" s="31"/>
      <c r="AI285" s="31"/>
      <c r="AJ285" s="31"/>
      <c r="AK285" s="31"/>
      <c r="AL285" s="31"/>
      <c r="AM285" s="31"/>
      <c r="AN285" s="31"/>
      <c r="AO285" s="108"/>
    </row>
    <row r="286" spans="2:41" ht="15" customHeight="1" x14ac:dyDescent="0.25">
      <c r="B286" s="31"/>
      <c r="C286" s="31"/>
      <c r="D286" s="31"/>
      <c r="E286" s="31"/>
      <c r="F286" s="31"/>
      <c r="G286" s="31"/>
      <c r="H286" s="31"/>
      <c r="I286" s="31"/>
      <c r="J286" s="31"/>
      <c r="K286" s="31"/>
      <c r="L286" s="31"/>
      <c r="M286" s="31"/>
      <c r="N286" s="31"/>
      <c r="O286" s="31"/>
      <c r="P286" s="31"/>
      <c r="Q286" s="31"/>
      <c r="R286" s="31"/>
      <c r="S286" s="31"/>
      <c r="T286" s="31"/>
      <c r="U286" s="31"/>
      <c r="V286" s="31"/>
      <c r="W286" s="31"/>
      <c r="X286" s="31"/>
      <c r="Y286" s="31"/>
      <c r="Z286" s="31"/>
      <c r="AA286" s="31"/>
      <c r="AB286" s="31"/>
      <c r="AC286" s="31"/>
      <c r="AD286" s="31"/>
      <c r="AE286" s="31"/>
      <c r="AF286" s="31"/>
      <c r="AG286" s="31"/>
      <c r="AH286" s="31"/>
      <c r="AI286" s="31"/>
      <c r="AJ286" s="31"/>
      <c r="AK286" s="31"/>
      <c r="AL286" s="31"/>
      <c r="AM286" s="31"/>
      <c r="AN286" s="31"/>
      <c r="AO286" s="108"/>
    </row>
    <row r="287" spans="2:41" ht="15" customHeight="1" x14ac:dyDescent="0.25">
      <c r="B287" s="31"/>
      <c r="C287" s="31"/>
      <c r="D287" s="31"/>
      <c r="E287" s="31"/>
      <c r="F287" s="31"/>
      <c r="G287" s="31"/>
      <c r="H287" s="31"/>
      <c r="I287" s="31"/>
      <c r="J287" s="31"/>
      <c r="K287" s="31"/>
      <c r="L287" s="31"/>
      <c r="M287" s="31"/>
      <c r="N287" s="31"/>
      <c r="O287" s="31"/>
      <c r="P287" s="31"/>
      <c r="Q287" s="31"/>
      <c r="R287" s="31"/>
      <c r="S287" s="31"/>
      <c r="T287" s="31"/>
      <c r="U287" s="31"/>
      <c r="V287" s="31"/>
      <c r="W287" s="31"/>
      <c r="X287" s="31"/>
      <c r="Y287" s="31"/>
      <c r="Z287" s="31"/>
      <c r="AA287" s="31"/>
      <c r="AB287" s="31"/>
      <c r="AC287" s="31"/>
      <c r="AD287" s="31"/>
      <c r="AE287" s="31"/>
      <c r="AF287" s="31"/>
      <c r="AG287" s="31"/>
      <c r="AH287" s="31"/>
      <c r="AI287" s="31"/>
      <c r="AJ287" s="31"/>
      <c r="AK287" s="31"/>
      <c r="AL287" s="31"/>
      <c r="AM287" s="31"/>
      <c r="AN287" s="31"/>
      <c r="AO287" s="108"/>
    </row>
    <row r="288" spans="2:41" ht="15" customHeight="1" x14ac:dyDescent="0.25">
      <c r="B288" s="31"/>
      <c r="C288" s="31"/>
      <c r="D288" s="31"/>
      <c r="E288" s="31"/>
      <c r="F288" s="31"/>
      <c r="G288" s="31"/>
      <c r="H288" s="31"/>
      <c r="I288" s="31"/>
      <c r="J288" s="31"/>
      <c r="K288" s="31"/>
      <c r="L288" s="31"/>
      <c r="M288" s="31"/>
      <c r="N288" s="31"/>
      <c r="O288" s="31"/>
      <c r="P288" s="31"/>
      <c r="Q288" s="31"/>
      <c r="R288" s="31"/>
      <c r="S288" s="31"/>
      <c r="T288" s="31"/>
      <c r="U288" s="31"/>
      <c r="V288" s="31"/>
      <c r="W288" s="31"/>
      <c r="X288" s="31"/>
      <c r="Y288" s="31"/>
      <c r="Z288" s="31"/>
      <c r="AA288" s="31"/>
      <c r="AB288" s="31"/>
      <c r="AC288" s="31"/>
      <c r="AD288" s="31"/>
      <c r="AE288" s="31"/>
      <c r="AF288" s="31"/>
      <c r="AG288" s="31"/>
      <c r="AH288" s="31"/>
      <c r="AI288" s="31"/>
      <c r="AJ288" s="31"/>
      <c r="AK288" s="31"/>
      <c r="AL288" s="31"/>
      <c r="AM288" s="31"/>
      <c r="AN288" s="31"/>
      <c r="AO288" s="108"/>
    </row>
    <row r="289" spans="2:41" ht="15" customHeight="1" x14ac:dyDescent="0.25">
      <c r="B289" s="31"/>
      <c r="C289" s="31"/>
      <c r="D289" s="31"/>
      <c r="E289" s="31"/>
      <c r="F289" s="31"/>
      <c r="G289" s="31"/>
      <c r="H289" s="31"/>
      <c r="I289" s="31"/>
      <c r="J289" s="31"/>
      <c r="K289" s="31"/>
      <c r="L289" s="31"/>
      <c r="M289" s="31"/>
      <c r="N289" s="31"/>
      <c r="O289" s="31"/>
      <c r="P289" s="31"/>
      <c r="Q289" s="31"/>
      <c r="R289" s="31"/>
      <c r="S289" s="31"/>
      <c r="T289" s="31"/>
      <c r="U289" s="31"/>
      <c r="V289" s="31"/>
      <c r="W289" s="31"/>
      <c r="X289" s="31"/>
      <c r="Y289" s="31"/>
      <c r="Z289" s="31"/>
      <c r="AA289" s="31"/>
      <c r="AB289" s="31"/>
      <c r="AC289" s="31"/>
      <c r="AD289" s="31"/>
      <c r="AE289" s="31"/>
      <c r="AF289" s="31"/>
      <c r="AG289" s="31"/>
      <c r="AH289" s="31"/>
      <c r="AI289" s="31"/>
      <c r="AJ289" s="31"/>
      <c r="AK289" s="31"/>
      <c r="AL289" s="31"/>
      <c r="AM289" s="31"/>
      <c r="AN289" s="31"/>
      <c r="AO289" s="108"/>
    </row>
    <row r="290" spans="2:41" ht="15" customHeight="1" x14ac:dyDescent="0.25">
      <c r="B290" s="31"/>
      <c r="C290" s="31"/>
      <c r="D290" s="31"/>
      <c r="E290" s="31"/>
      <c r="F290" s="31"/>
      <c r="G290" s="31"/>
      <c r="H290" s="31"/>
      <c r="I290" s="31"/>
      <c r="J290" s="31"/>
      <c r="K290" s="31"/>
      <c r="L290" s="31"/>
      <c r="M290" s="31"/>
      <c r="N290" s="31"/>
      <c r="O290" s="31"/>
      <c r="P290" s="31"/>
      <c r="Q290" s="31"/>
      <c r="R290" s="31"/>
      <c r="S290" s="31"/>
      <c r="T290" s="31"/>
      <c r="U290" s="31"/>
      <c r="V290" s="31"/>
      <c r="W290" s="31"/>
      <c r="X290" s="31"/>
      <c r="Y290" s="31"/>
      <c r="Z290" s="31"/>
      <c r="AA290" s="31"/>
      <c r="AB290" s="31"/>
      <c r="AC290" s="31"/>
      <c r="AD290" s="31"/>
      <c r="AE290" s="31"/>
      <c r="AF290" s="31"/>
      <c r="AG290" s="31"/>
      <c r="AH290" s="31"/>
      <c r="AI290" s="31"/>
      <c r="AJ290" s="31"/>
      <c r="AK290" s="31"/>
      <c r="AL290" s="31"/>
      <c r="AM290" s="31"/>
      <c r="AN290" s="31"/>
      <c r="AO290" s="108"/>
    </row>
    <row r="291" spans="2:41" ht="15" customHeight="1" x14ac:dyDescent="0.25">
      <c r="B291" s="31"/>
      <c r="C291" s="31"/>
      <c r="D291" s="31"/>
      <c r="E291" s="31"/>
      <c r="F291" s="31"/>
      <c r="G291" s="31"/>
      <c r="H291" s="31"/>
      <c r="I291" s="31"/>
      <c r="J291" s="31"/>
      <c r="K291" s="31"/>
      <c r="L291" s="31"/>
      <c r="M291" s="31"/>
      <c r="N291" s="31"/>
      <c r="O291" s="31"/>
      <c r="P291" s="31"/>
      <c r="Q291" s="31"/>
      <c r="R291" s="31"/>
      <c r="S291" s="31"/>
      <c r="T291" s="31"/>
      <c r="U291" s="31"/>
      <c r="V291" s="31"/>
      <c r="W291" s="31"/>
      <c r="X291" s="31"/>
      <c r="Y291" s="31"/>
      <c r="Z291" s="31"/>
      <c r="AA291" s="31"/>
      <c r="AB291" s="31"/>
      <c r="AC291" s="31"/>
      <c r="AD291" s="31"/>
      <c r="AE291" s="31"/>
      <c r="AF291" s="31"/>
      <c r="AG291" s="31"/>
      <c r="AH291" s="31"/>
      <c r="AI291" s="31"/>
      <c r="AJ291" s="31"/>
      <c r="AK291" s="31"/>
      <c r="AL291" s="31"/>
      <c r="AM291" s="31"/>
      <c r="AN291" s="31"/>
      <c r="AO291" s="108"/>
    </row>
    <row r="292" spans="2:41" ht="15" customHeight="1" x14ac:dyDescent="0.25">
      <c r="B292" s="31"/>
      <c r="C292" s="31"/>
      <c r="D292" s="31"/>
      <c r="E292" s="31"/>
      <c r="F292" s="31"/>
      <c r="G292" s="31"/>
      <c r="H292" s="31"/>
      <c r="I292" s="31"/>
      <c r="J292" s="31"/>
      <c r="K292" s="31"/>
      <c r="L292" s="31"/>
      <c r="M292" s="31"/>
      <c r="N292" s="31"/>
      <c r="O292" s="31"/>
      <c r="P292" s="31"/>
      <c r="Q292" s="31"/>
      <c r="R292" s="31"/>
      <c r="S292" s="31"/>
      <c r="T292" s="31"/>
      <c r="U292" s="31"/>
      <c r="V292" s="31"/>
      <c r="W292" s="31"/>
      <c r="X292" s="31"/>
      <c r="Y292" s="31"/>
      <c r="Z292" s="31"/>
      <c r="AA292" s="31"/>
      <c r="AB292" s="31"/>
      <c r="AC292" s="31"/>
      <c r="AD292" s="31"/>
      <c r="AE292" s="31"/>
      <c r="AF292" s="31"/>
      <c r="AG292" s="31"/>
      <c r="AH292" s="31"/>
      <c r="AI292" s="31"/>
      <c r="AJ292" s="31"/>
      <c r="AK292" s="31"/>
      <c r="AL292" s="31"/>
      <c r="AM292" s="31"/>
      <c r="AN292" s="31"/>
      <c r="AO292" s="108"/>
    </row>
    <row r="293" spans="2:41" ht="15" customHeight="1" x14ac:dyDescent="0.25">
      <c r="B293" s="31"/>
      <c r="C293" s="31"/>
      <c r="D293" s="31"/>
      <c r="E293" s="31"/>
      <c r="F293" s="31"/>
      <c r="G293" s="31"/>
      <c r="H293" s="31"/>
      <c r="I293" s="31"/>
      <c r="J293" s="31"/>
      <c r="K293" s="31"/>
      <c r="L293" s="31"/>
      <c r="M293" s="31"/>
      <c r="N293" s="31"/>
      <c r="O293" s="31"/>
      <c r="P293" s="31"/>
      <c r="Q293" s="31"/>
      <c r="R293" s="31"/>
      <c r="S293" s="31"/>
      <c r="T293" s="31"/>
      <c r="U293" s="31"/>
      <c r="V293" s="31"/>
      <c r="W293" s="31"/>
      <c r="X293" s="31"/>
      <c r="Y293" s="31"/>
      <c r="Z293" s="31"/>
      <c r="AA293" s="31"/>
      <c r="AB293" s="31"/>
      <c r="AC293" s="31"/>
      <c r="AD293" s="31"/>
      <c r="AE293" s="31"/>
      <c r="AF293" s="31"/>
      <c r="AG293" s="31"/>
      <c r="AH293" s="31"/>
      <c r="AI293" s="31"/>
      <c r="AJ293" s="31"/>
      <c r="AK293" s="31"/>
      <c r="AL293" s="31"/>
      <c r="AM293" s="31"/>
      <c r="AN293" s="31"/>
      <c r="AO293" s="108"/>
    </row>
    <row r="294" spans="2:41" ht="15" customHeight="1" x14ac:dyDescent="0.25">
      <c r="B294" s="31"/>
      <c r="C294" s="31"/>
      <c r="D294" s="31"/>
      <c r="E294" s="31"/>
      <c r="F294" s="31"/>
      <c r="G294" s="31"/>
      <c r="H294" s="31"/>
      <c r="I294" s="31"/>
      <c r="J294" s="31"/>
      <c r="K294" s="31"/>
      <c r="L294" s="31"/>
      <c r="M294" s="31"/>
      <c r="N294" s="31"/>
      <c r="O294" s="31"/>
      <c r="P294" s="31"/>
      <c r="Q294" s="31"/>
      <c r="R294" s="31"/>
      <c r="S294" s="31"/>
      <c r="T294" s="31"/>
      <c r="U294" s="31"/>
      <c r="V294" s="31"/>
      <c r="W294" s="31"/>
      <c r="X294" s="31"/>
      <c r="Y294" s="31"/>
      <c r="Z294" s="31"/>
      <c r="AA294" s="31"/>
      <c r="AB294" s="31"/>
      <c r="AC294" s="31"/>
      <c r="AD294" s="31"/>
      <c r="AE294" s="31"/>
      <c r="AF294" s="31"/>
      <c r="AG294" s="31"/>
      <c r="AH294" s="31"/>
      <c r="AI294" s="31"/>
      <c r="AJ294" s="31"/>
      <c r="AK294" s="31"/>
      <c r="AL294" s="31"/>
      <c r="AM294" s="31"/>
      <c r="AN294" s="31"/>
      <c r="AO294" s="108"/>
    </row>
    <row r="295" spans="2:41" ht="15" customHeight="1" x14ac:dyDescent="0.25">
      <c r="B295" s="31"/>
      <c r="C295" s="31"/>
      <c r="D295" s="31"/>
      <c r="E295" s="31"/>
      <c r="F295" s="31"/>
      <c r="G295" s="31"/>
      <c r="H295" s="31"/>
      <c r="I295" s="31"/>
      <c r="J295" s="31"/>
      <c r="K295" s="31"/>
      <c r="L295" s="31"/>
      <c r="M295" s="31"/>
      <c r="N295" s="31"/>
      <c r="O295" s="31"/>
      <c r="P295" s="31"/>
      <c r="Q295" s="31"/>
      <c r="R295" s="31"/>
      <c r="S295" s="31"/>
      <c r="T295" s="31"/>
      <c r="U295" s="31"/>
      <c r="V295" s="31"/>
      <c r="W295" s="31"/>
      <c r="X295" s="31"/>
      <c r="Y295" s="31"/>
      <c r="Z295" s="31"/>
      <c r="AA295" s="31"/>
      <c r="AB295" s="31"/>
      <c r="AC295" s="31"/>
      <c r="AD295" s="31"/>
      <c r="AE295" s="31"/>
      <c r="AF295" s="31"/>
      <c r="AG295" s="31"/>
      <c r="AH295" s="31"/>
      <c r="AI295" s="31"/>
      <c r="AJ295" s="31"/>
      <c r="AK295" s="31"/>
      <c r="AL295" s="31"/>
      <c r="AM295" s="31"/>
      <c r="AN295" s="31"/>
      <c r="AO295" s="108"/>
    </row>
    <row r="296" spans="2:41" ht="15" customHeight="1" x14ac:dyDescent="0.25">
      <c r="B296" s="31"/>
      <c r="C296" s="31"/>
      <c r="D296" s="31"/>
      <c r="E296" s="31"/>
      <c r="F296" s="31"/>
      <c r="G296" s="31"/>
      <c r="H296" s="31"/>
      <c r="I296" s="31"/>
      <c r="J296" s="31"/>
      <c r="K296" s="31"/>
      <c r="L296" s="31"/>
      <c r="M296" s="31"/>
      <c r="N296" s="31"/>
      <c r="O296" s="31"/>
      <c r="P296" s="31"/>
      <c r="Q296" s="31"/>
      <c r="R296" s="31"/>
      <c r="S296" s="31"/>
      <c r="T296" s="31"/>
      <c r="U296" s="31"/>
      <c r="V296" s="31"/>
      <c r="W296" s="31"/>
      <c r="X296" s="31"/>
      <c r="Y296" s="31"/>
      <c r="Z296" s="31"/>
      <c r="AA296" s="31"/>
      <c r="AB296" s="31"/>
      <c r="AC296" s="31"/>
      <c r="AD296" s="31"/>
      <c r="AE296" s="31"/>
      <c r="AF296" s="31"/>
      <c r="AG296" s="31"/>
      <c r="AH296" s="31"/>
      <c r="AI296" s="31"/>
      <c r="AJ296" s="31"/>
      <c r="AK296" s="31"/>
      <c r="AL296" s="31"/>
      <c r="AM296" s="31"/>
      <c r="AN296" s="31"/>
      <c r="AO296" s="108"/>
    </row>
    <row r="297" spans="2:41" ht="15" customHeight="1" x14ac:dyDescent="0.25">
      <c r="B297" s="31"/>
      <c r="C297" s="31"/>
      <c r="D297" s="31"/>
      <c r="E297" s="31"/>
      <c r="F297" s="31"/>
      <c r="G297" s="31"/>
      <c r="H297" s="31"/>
      <c r="I297" s="31"/>
      <c r="J297" s="31"/>
      <c r="K297" s="31"/>
      <c r="L297" s="31"/>
      <c r="M297" s="31"/>
      <c r="N297" s="31"/>
      <c r="O297" s="31"/>
      <c r="P297" s="31"/>
      <c r="Q297" s="31"/>
      <c r="R297" s="31"/>
      <c r="S297" s="31"/>
      <c r="T297" s="31"/>
      <c r="U297" s="31"/>
      <c r="V297" s="31"/>
      <c r="W297" s="31"/>
      <c r="X297" s="31"/>
      <c r="Y297" s="31"/>
      <c r="Z297" s="31"/>
      <c r="AA297" s="31"/>
      <c r="AB297" s="31"/>
      <c r="AC297" s="31"/>
      <c r="AD297" s="31"/>
      <c r="AE297" s="31"/>
      <c r="AF297" s="31"/>
      <c r="AG297" s="31"/>
      <c r="AH297" s="31"/>
      <c r="AI297" s="31"/>
      <c r="AJ297" s="31"/>
      <c r="AK297" s="31"/>
      <c r="AL297" s="31"/>
      <c r="AM297" s="31"/>
      <c r="AN297" s="31"/>
      <c r="AO297" s="108"/>
    </row>
    <row r="298" spans="2:41" ht="15" customHeight="1" x14ac:dyDescent="0.25">
      <c r="B298" s="31"/>
      <c r="C298" s="31"/>
      <c r="D298" s="31"/>
      <c r="E298" s="31"/>
      <c r="F298" s="31"/>
      <c r="G298" s="31"/>
      <c r="H298" s="31"/>
      <c r="I298" s="31"/>
      <c r="J298" s="31"/>
      <c r="K298" s="31"/>
      <c r="L298" s="31"/>
      <c r="M298" s="31"/>
      <c r="N298" s="31"/>
      <c r="O298" s="31"/>
      <c r="P298" s="31"/>
      <c r="Q298" s="31"/>
      <c r="R298" s="31"/>
      <c r="S298" s="31"/>
      <c r="T298" s="31"/>
      <c r="U298" s="31"/>
      <c r="V298" s="31"/>
      <c r="W298" s="31"/>
      <c r="X298" s="31"/>
      <c r="Y298" s="31"/>
      <c r="Z298" s="31"/>
      <c r="AA298" s="31"/>
      <c r="AB298" s="31"/>
      <c r="AC298" s="31"/>
      <c r="AD298" s="31"/>
      <c r="AE298" s="31"/>
      <c r="AF298" s="31"/>
      <c r="AG298" s="31"/>
      <c r="AH298" s="31"/>
      <c r="AI298" s="31"/>
      <c r="AJ298" s="31"/>
      <c r="AK298" s="31"/>
      <c r="AL298" s="31"/>
      <c r="AM298" s="31"/>
      <c r="AN298" s="31"/>
      <c r="AO298" s="108"/>
    </row>
    <row r="299" spans="2:41" ht="15" customHeight="1" x14ac:dyDescent="0.25">
      <c r="B299" s="31"/>
      <c r="C299" s="31"/>
      <c r="D299" s="31"/>
      <c r="E299" s="31"/>
      <c r="F299" s="31"/>
      <c r="G299" s="31"/>
      <c r="H299" s="31"/>
      <c r="I299" s="31"/>
      <c r="J299" s="31"/>
      <c r="K299" s="31"/>
      <c r="L299" s="31"/>
      <c r="M299" s="31"/>
      <c r="N299" s="31"/>
      <c r="O299" s="31"/>
      <c r="P299" s="31"/>
      <c r="Q299" s="31"/>
      <c r="R299" s="31"/>
      <c r="S299" s="31"/>
      <c r="T299" s="31"/>
      <c r="U299" s="31"/>
      <c r="V299" s="31"/>
      <c r="W299" s="31"/>
      <c r="X299" s="31"/>
      <c r="Y299" s="31"/>
      <c r="Z299" s="31"/>
      <c r="AA299" s="31"/>
      <c r="AB299" s="31"/>
      <c r="AC299" s="31"/>
      <c r="AD299" s="31"/>
      <c r="AE299" s="31"/>
      <c r="AF299" s="31"/>
      <c r="AG299" s="31"/>
      <c r="AH299" s="31"/>
      <c r="AI299" s="31"/>
      <c r="AJ299" s="31"/>
      <c r="AK299" s="31"/>
      <c r="AL299" s="31"/>
      <c r="AM299" s="31"/>
      <c r="AN299" s="31"/>
      <c r="AO299" s="108"/>
    </row>
    <row r="300" spans="2:41" ht="15" customHeight="1" x14ac:dyDescent="0.25">
      <c r="B300" s="31"/>
      <c r="C300" s="31"/>
      <c r="D300" s="31"/>
      <c r="E300" s="31"/>
      <c r="F300" s="31"/>
      <c r="G300" s="31"/>
      <c r="H300" s="31"/>
      <c r="I300" s="31"/>
      <c r="J300" s="31"/>
      <c r="K300" s="31"/>
      <c r="L300" s="31"/>
      <c r="M300" s="31"/>
      <c r="N300" s="31"/>
      <c r="O300" s="31"/>
      <c r="P300" s="31"/>
      <c r="Q300" s="31"/>
      <c r="R300" s="31"/>
      <c r="S300" s="31"/>
      <c r="T300" s="31"/>
      <c r="U300" s="31"/>
      <c r="V300" s="31"/>
      <c r="W300" s="31"/>
      <c r="X300" s="31"/>
      <c r="Y300" s="31"/>
      <c r="Z300" s="31"/>
      <c r="AA300" s="31"/>
      <c r="AB300" s="31"/>
      <c r="AC300" s="31"/>
      <c r="AD300" s="31"/>
      <c r="AE300" s="31"/>
      <c r="AF300" s="31"/>
      <c r="AG300" s="31"/>
      <c r="AH300" s="31"/>
      <c r="AI300" s="31"/>
      <c r="AJ300" s="31"/>
      <c r="AK300" s="31"/>
      <c r="AL300" s="31"/>
      <c r="AM300" s="31"/>
      <c r="AN300" s="31"/>
      <c r="AO300" s="108"/>
    </row>
    <row r="301" spans="2:41" ht="15" customHeight="1" x14ac:dyDescent="0.25">
      <c r="B301" s="31"/>
      <c r="C301" s="31"/>
      <c r="D301" s="31"/>
      <c r="E301" s="31"/>
      <c r="F301" s="31"/>
      <c r="G301" s="31"/>
      <c r="H301" s="31"/>
      <c r="I301" s="31"/>
      <c r="J301" s="31"/>
      <c r="K301" s="31"/>
      <c r="L301" s="31"/>
      <c r="M301" s="31"/>
      <c r="N301" s="31"/>
      <c r="O301" s="31"/>
      <c r="P301" s="31"/>
      <c r="Q301" s="31"/>
      <c r="R301" s="31"/>
      <c r="S301" s="31"/>
      <c r="T301" s="31"/>
      <c r="U301" s="31"/>
      <c r="V301" s="31"/>
      <c r="W301" s="31"/>
      <c r="X301" s="31"/>
      <c r="Y301" s="31"/>
      <c r="Z301" s="31"/>
      <c r="AA301" s="31"/>
      <c r="AB301" s="31"/>
      <c r="AC301" s="31"/>
      <c r="AD301" s="31"/>
      <c r="AE301" s="31"/>
      <c r="AF301" s="31"/>
      <c r="AG301" s="31"/>
      <c r="AH301" s="31"/>
      <c r="AI301" s="31"/>
      <c r="AJ301" s="31"/>
      <c r="AK301" s="31"/>
      <c r="AL301" s="31"/>
      <c r="AM301" s="31"/>
      <c r="AN301" s="31"/>
      <c r="AO301" s="108"/>
    </row>
    <row r="302" spans="2:41" ht="15" customHeight="1" x14ac:dyDescent="0.25">
      <c r="B302" s="31"/>
      <c r="C302" s="31"/>
      <c r="D302" s="31"/>
      <c r="E302" s="31"/>
      <c r="F302" s="31"/>
      <c r="G302" s="31"/>
      <c r="H302" s="31"/>
      <c r="I302" s="31"/>
      <c r="J302" s="31"/>
      <c r="K302" s="31"/>
      <c r="L302" s="31"/>
      <c r="M302" s="31"/>
      <c r="N302" s="31"/>
      <c r="O302" s="31"/>
      <c r="P302" s="31"/>
      <c r="Q302" s="31"/>
      <c r="R302" s="31"/>
      <c r="S302" s="31"/>
      <c r="T302" s="31"/>
      <c r="U302" s="31"/>
      <c r="V302" s="31"/>
      <c r="W302" s="31"/>
      <c r="X302" s="31"/>
      <c r="Y302" s="31"/>
      <c r="Z302" s="31"/>
      <c r="AA302" s="31"/>
      <c r="AB302" s="31"/>
      <c r="AC302" s="31"/>
      <c r="AD302" s="31"/>
      <c r="AE302" s="31"/>
      <c r="AF302" s="31"/>
      <c r="AG302" s="31"/>
      <c r="AH302" s="31"/>
      <c r="AI302" s="31"/>
      <c r="AJ302" s="31"/>
      <c r="AK302" s="31"/>
      <c r="AL302" s="31"/>
      <c r="AM302" s="31"/>
      <c r="AN302" s="31"/>
      <c r="AO302" s="108"/>
    </row>
    <row r="303" spans="2:41" ht="15" customHeight="1" x14ac:dyDescent="0.25">
      <c r="B303" s="31"/>
      <c r="C303" s="31"/>
      <c r="D303" s="31"/>
      <c r="E303" s="31"/>
      <c r="F303" s="31"/>
      <c r="G303" s="31"/>
      <c r="H303" s="31"/>
      <c r="I303" s="31"/>
      <c r="J303" s="31"/>
      <c r="K303" s="31"/>
      <c r="L303" s="31"/>
      <c r="M303" s="31"/>
      <c r="N303" s="31"/>
      <c r="O303" s="31"/>
      <c r="P303" s="31"/>
      <c r="Q303" s="31"/>
      <c r="R303" s="31"/>
      <c r="S303" s="31"/>
      <c r="T303" s="31"/>
      <c r="U303" s="31"/>
      <c r="V303" s="31"/>
      <c r="W303" s="31"/>
      <c r="X303" s="31"/>
      <c r="Y303" s="31"/>
      <c r="Z303" s="31"/>
      <c r="AA303" s="31"/>
      <c r="AB303" s="31"/>
      <c r="AC303" s="31"/>
      <c r="AD303" s="31"/>
      <c r="AE303" s="31"/>
      <c r="AF303" s="31"/>
      <c r="AG303" s="31"/>
      <c r="AH303" s="31"/>
      <c r="AI303" s="31"/>
      <c r="AJ303" s="31"/>
      <c r="AK303" s="31"/>
      <c r="AL303" s="31"/>
      <c r="AM303" s="31"/>
      <c r="AN303" s="31"/>
      <c r="AO303" s="108"/>
    </row>
    <row r="304" spans="2:41" ht="15" customHeight="1" x14ac:dyDescent="0.25">
      <c r="B304" s="31"/>
      <c r="C304" s="31"/>
      <c r="D304" s="31"/>
      <c r="E304" s="31"/>
      <c r="F304" s="31"/>
      <c r="G304" s="31"/>
      <c r="H304" s="31"/>
      <c r="I304" s="31"/>
      <c r="J304" s="31"/>
      <c r="K304" s="31"/>
      <c r="L304" s="31"/>
      <c r="M304" s="31"/>
      <c r="N304" s="31"/>
      <c r="O304" s="31"/>
      <c r="P304" s="31"/>
      <c r="Q304" s="31"/>
      <c r="R304" s="31"/>
      <c r="S304" s="31"/>
      <c r="T304" s="31"/>
      <c r="U304" s="31"/>
      <c r="V304" s="31"/>
      <c r="W304" s="31"/>
      <c r="X304" s="31"/>
      <c r="Y304" s="31"/>
      <c r="Z304" s="31"/>
      <c r="AA304" s="31"/>
      <c r="AB304" s="31"/>
      <c r="AC304" s="31"/>
      <c r="AD304" s="31"/>
      <c r="AE304" s="31"/>
      <c r="AF304" s="31"/>
      <c r="AG304" s="31"/>
      <c r="AH304" s="31"/>
      <c r="AI304" s="31"/>
      <c r="AJ304" s="31"/>
      <c r="AK304" s="31"/>
      <c r="AL304" s="31"/>
      <c r="AM304" s="31"/>
      <c r="AN304" s="31"/>
      <c r="AO304" s="108"/>
    </row>
    <row r="305" spans="2:41" ht="15" customHeight="1" x14ac:dyDescent="0.25">
      <c r="B305" s="31"/>
      <c r="C305" s="31"/>
      <c r="D305" s="31"/>
      <c r="E305" s="31"/>
      <c r="F305" s="31"/>
      <c r="G305" s="31"/>
      <c r="H305" s="31"/>
      <c r="I305" s="31"/>
      <c r="J305" s="31"/>
      <c r="K305" s="31"/>
      <c r="L305" s="31"/>
      <c r="M305" s="31"/>
      <c r="N305" s="31"/>
      <c r="O305" s="31"/>
      <c r="P305" s="31"/>
      <c r="Q305" s="31"/>
      <c r="R305" s="31"/>
      <c r="S305" s="31"/>
      <c r="T305" s="31"/>
      <c r="U305" s="31"/>
      <c r="V305" s="31"/>
      <c r="W305" s="31"/>
      <c r="X305" s="31"/>
      <c r="Y305" s="31"/>
      <c r="Z305" s="31"/>
      <c r="AA305" s="31"/>
      <c r="AB305" s="31"/>
      <c r="AC305" s="31"/>
      <c r="AD305" s="31"/>
      <c r="AE305" s="31"/>
      <c r="AF305" s="31"/>
      <c r="AG305" s="31"/>
      <c r="AH305" s="31"/>
      <c r="AI305" s="31"/>
      <c r="AJ305" s="31"/>
      <c r="AK305" s="31"/>
      <c r="AL305" s="31"/>
      <c r="AM305" s="31"/>
      <c r="AN305" s="31"/>
      <c r="AO305" s="108"/>
    </row>
    <row r="306" spans="2:41" ht="15" customHeight="1" x14ac:dyDescent="0.25">
      <c r="B306" s="31"/>
      <c r="C306" s="31"/>
      <c r="D306" s="31"/>
      <c r="E306" s="31"/>
      <c r="F306" s="31"/>
      <c r="G306" s="31"/>
      <c r="H306" s="31"/>
      <c r="I306" s="31"/>
      <c r="J306" s="31"/>
      <c r="K306" s="31"/>
      <c r="L306" s="31"/>
      <c r="M306" s="31"/>
      <c r="N306" s="31"/>
      <c r="O306" s="31"/>
      <c r="P306" s="31"/>
      <c r="Q306" s="31"/>
      <c r="R306" s="31"/>
      <c r="S306" s="31"/>
      <c r="T306" s="31"/>
      <c r="U306" s="31"/>
      <c r="V306" s="31"/>
      <c r="W306" s="31"/>
      <c r="X306" s="31"/>
      <c r="Y306" s="31"/>
      <c r="Z306" s="31"/>
      <c r="AA306" s="31"/>
      <c r="AB306" s="31"/>
      <c r="AC306" s="31"/>
      <c r="AD306" s="31"/>
      <c r="AE306" s="31"/>
      <c r="AF306" s="31"/>
      <c r="AG306" s="31"/>
      <c r="AH306" s="31"/>
      <c r="AI306" s="31"/>
      <c r="AJ306" s="31"/>
      <c r="AK306" s="31"/>
      <c r="AL306" s="31"/>
      <c r="AM306" s="31"/>
      <c r="AN306" s="31"/>
      <c r="AO306" s="108"/>
    </row>
    <row r="307" spans="2:41" ht="15" customHeight="1" x14ac:dyDescent="0.25">
      <c r="B307" s="31"/>
      <c r="C307" s="31"/>
      <c r="D307" s="31"/>
      <c r="E307" s="31"/>
      <c r="F307" s="31"/>
      <c r="G307" s="31"/>
      <c r="H307" s="31"/>
      <c r="I307" s="31"/>
      <c r="J307" s="31"/>
      <c r="K307" s="31"/>
      <c r="L307" s="31"/>
      <c r="M307" s="31"/>
      <c r="N307" s="31"/>
      <c r="O307" s="31"/>
      <c r="P307" s="31"/>
      <c r="Q307" s="31"/>
      <c r="R307" s="31"/>
      <c r="S307" s="31"/>
      <c r="T307" s="31"/>
      <c r="U307" s="31"/>
      <c r="V307" s="31"/>
      <c r="W307" s="31"/>
      <c r="X307" s="31"/>
      <c r="Y307" s="31"/>
      <c r="Z307" s="31"/>
      <c r="AA307" s="31"/>
      <c r="AB307" s="31"/>
      <c r="AC307" s="31"/>
      <c r="AD307" s="31"/>
      <c r="AE307" s="31"/>
      <c r="AF307" s="31"/>
      <c r="AG307" s="31"/>
      <c r="AH307" s="31"/>
      <c r="AI307" s="31"/>
      <c r="AJ307" s="31"/>
      <c r="AK307" s="31"/>
      <c r="AL307" s="31"/>
      <c r="AM307" s="31"/>
      <c r="AN307" s="31"/>
      <c r="AO307" s="108"/>
    </row>
    <row r="308" spans="2:41" ht="15" customHeight="1" x14ac:dyDescent="0.25">
      <c r="B308" s="31"/>
      <c r="C308" s="31"/>
      <c r="D308" s="31"/>
      <c r="E308" s="31"/>
      <c r="F308" s="31"/>
      <c r="G308" s="31"/>
      <c r="H308" s="31"/>
      <c r="I308" s="31"/>
      <c r="J308" s="31"/>
      <c r="K308" s="31"/>
      <c r="L308" s="31"/>
      <c r="M308" s="31"/>
      <c r="N308" s="31"/>
      <c r="O308" s="31"/>
      <c r="P308" s="31"/>
      <c r="Q308" s="31"/>
      <c r="R308" s="31"/>
      <c r="S308" s="31"/>
      <c r="T308" s="31"/>
      <c r="U308" s="31"/>
      <c r="V308" s="31"/>
      <c r="W308" s="31"/>
      <c r="X308" s="31"/>
      <c r="Y308" s="31"/>
      <c r="Z308" s="31"/>
      <c r="AA308" s="31"/>
      <c r="AB308" s="31"/>
      <c r="AC308" s="31"/>
      <c r="AD308" s="31"/>
      <c r="AE308" s="31"/>
      <c r="AF308" s="31"/>
      <c r="AG308" s="31"/>
      <c r="AH308" s="31"/>
      <c r="AI308" s="31"/>
      <c r="AJ308" s="31"/>
      <c r="AK308" s="31"/>
      <c r="AL308" s="31"/>
      <c r="AM308" s="31"/>
      <c r="AN308" s="31"/>
      <c r="AO308" s="108"/>
    </row>
    <row r="309" spans="2:41" ht="15" customHeight="1" x14ac:dyDescent="0.25">
      <c r="B309" s="31"/>
      <c r="C309" s="31"/>
      <c r="D309" s="31"/>
      <c r="E309" s="31"/>
      <c r="F309" s="31"/>
      <c r="G309" s="31"/>
      <c r="H309" s="31"/>
      <c r="I309" s="31"/>
      <c r="J309" s="31"/>
      <c r="K309" s="31"/>
      <c r="L309" s="31"/>
      <c r="M309" s="31"/>
      <c r="N309" s="31"/>
      <c r="O309" s="31"/>
      <c r="P309" s="31"/>
      <c r="Q309" s="31"/>
      <c r="R309" s="31"/>
      <c r="S309" s="31"/>
      <c r="T309" s="31"/>
      <c r="U309" s="31"/>
      <c r="V309" s="31"/>
      <c r="W309" s="31"/>
      <c r="X309" s="31"/>
      <c r="Y309" s="31"/>
      <c r="Z309" s="31"/>
      <c r="AA309" s="31"/>
      <c r="AB309" s="31"/>
      <c r="AC309" s="31"/>
      <c r="AD309" s="31"/>
      <c r="AE309" s="31"/>
      <c r="AF309" s="31"/>
      <c r="AG309" s="31"/>
      <c r="AH309" s="31"/>
      <c r="AI309" s="31"/>
      <c r="AJ309" s="31"/>
      <c r="AK309" s="31"/>
      <c r="AL309" s="31"/>
      <c r="AM309" s="31"/>
      <c r="AN309" s="31"/>
      <c r="AO309" s="108"/>
    </row>
    <row r="310" spans="2:41" ht="15" customHeight="1" x14ac:dyDescent="0.25">
      <c r="B310" s="31"/>
      <c r="C310" s="31"/>
      <c r="D310" s="31"/>
      <c r="E310" s="31"/>
      <c r="F310" s="31"/>
      <c r="G310" s="31"/>
      <c r="H310" s="31"/>
      <c r="I310" s="31"/>
      <c r="J310" s="31"/>
      <c r="K310" s="31"/>
      <c r="L310" s="31"/>
      <c r="M310" s="31"/>
      <c r="N310" s="31"/>
      <c r="O310" s="31"/>
      <c r="P310" s="31"/>
      <c r="Q310" s="31"/>
      <c r="R310" s="31"/>
      <c r="S310" s="31"/>
      <c r="T310" s="31"/>
      <c r="U310" s="31"/>
      <c r="V310" s="31"/>
      <c r="W310" s="31"/>
      <c r="X310" s="31"/>
      <c r="Y310" s="31"/>
      <c r="Z310" s="31"/>
      <c r="AA310" s="31"/>
      <c r="AB310" s="31"/>
      <c r="AC310" s="31"/>
      <c r="AD310" s="31"/>
      <c r="AE310" s="31"/>
      <c r="AF310" s="31"/>
      <c r="AG310" s="31"/>
      <c r="AH310" s="31"/>
      <c r="AI310" s="31"/>
      <c r="AJ310" s="31"/>
      <c r="AK310" s="31"/>
      <c r="AL310" s="31"/>
      <c r="AM310" s="31"/>
      <c r="AN310" s="31"/>
      <c r="AO310" s="108"/>
    </row>
    <row r="311" spans="2:41" ht="15" customHeight="1" x14ac:dyDescent="0.25">
      <c r="B311" s="31"/>
      <c r="C311" s="31"/>
      <c r="D311" s="31"/>
      <c r="E311" s="31"/>
      <c r="F311" s="31"/>
      <c r="G311" s="31"/>
      <c r="H311" s="31"/>
      <c r="I311" s="31"/>
      <c r="J311" s="31"/>
      <c r="K311" s="31"/>
      <c r="L311" s="31"/>
      <c r="M311" s="31"/>
      <c r="N311" s="31"/>
      <c r="O311" s="31"/>
      <c r="P311" s="31"/>
      <c r="Q311" s="31"/>
      <c r="R311" s="31"/>
      <c r="S311" s="31"/>
      <c r="T311" s="31"/>
      <c r="U311" s="31"/>
      <c r="V311" s="31"/>
      <c r="W311" s="31"/>
      <c r="X311" s="31"/>
      <c r="Y311" s="31"/>
      <c r="Z311" s="31"/>
      <c r="AA311" s="31"/>
      <c r="AB311" s="31"/>
      <c r="AC311" s="31"/>
      <c r="AD311" s="31"/>
      <c r="AE311" s="31"/>
      <c r="AF311" s="31"/>
      <c r="AG311" s="31"/>
      <c r="AH311" s="31"/>
      <c r="AI311" s="31"/>
      <c r="AJ311" s="31"/>
      <c r="AK311" s="31"/>
      <c r="AL311" s="31"/>
      <c r="AM311" s="31"/>
      <c r="AN311" s="31"/>
      <c r="AO311" s="108"/>
    </row>
    <row r="312" spans="2:41" ht="15" customHeight="1" x14ac:dyDescent="0.25">
      <c r="B312" s="31"/>
      <c r="C312" s="31"/>
      <c r="D312" s="31"/>
      <c r="E312" s="31"/>
      <c r="F312" s="31"/>
      <c r="G312" s="31"/>
      <c r="H312" s="31"/>
      <c r="I312" s="31"/>
      <c r="J312" s="31"/>
      <c r="K312" s="31"/>
      <c r="L312" s="31"/>
      <c r="M312" s="31"/>
      <c r="N312" s="31"/>
      <c r="O312" s="31"/>
      <c r="P312" s="31"/>
      <c r="Q312" s="31"/>
      <c r="R312" s="31"/>
      <c r="S312" s="31"/>
      <c r="T312" s="31"/>
      <c r="U312" s="31"/>
      <c r="V312" s="31"/>
      <c r="W312" s="31"/>
      <c r="X312" s="31"/>
      <c r="Y312" s="31"/>
      <c r="Z312" s="31"/>
      <c r="AA312" s="31"/>
      <c r="AB312" s="31"/>
      <c r="AC312" s="31"/>
      <c r="AD312" s="31"/>
      <c r="AE312" s="31"/>
      <c r="AF312" s="31"/>
      <c r="AG312" s="31"/>
      <c r="AH312" s="31"/>
      <c r="AI312" s="31"/>
      <c r="AJ312" s="31"/>
      <c r="AK312" s="31"/>
      <c r="AL312" s="31"/>
      <c r="AM312" s="31"/>
      <c r="AN312" s="31"/>
      <c r="AO312" s="108"/>
    </row>
    <row r="313" spans="2:41" ht="15" customHeight="1" x14ac:dyDescent="0.25">
      <c r="B313" s="31"/>
      <c r="C313" s="31"/>
      <c r="D313" s="31"/>
      <c r="E313" s="31"/>
      <c r="F313" s="31"/>
      <c r="G313" s="31"/>
      <c r="H313" s="31"/>
      <c r="I313" s="31"/>
      <c r="J313" s="31"/>
      <c r="K313" s="31"/>
      <c r="L313" s="31"/>
      <c r="M313" s="31"/>
      <c r="N313" s="31"/>
      <c r="O313" s="31"/>
      <c r="P313" s="31"/>
      <c r="Q313" s="31"/>
      <c r="R313" s="31"/>
      <c r="S313" s="31"/>
      <c r="T313" s="31"/>
      <c r="U313" s="31"/>
      <c r="V313" s="31"/>
      <c r="W313" s="31"/>
      <c r="X313" s="31"/>
      <c r="Y313" s="31"/>
      <c r="Z313" s="31"/>
      <c r="AA313" s="31"/>
      <c r="AB313" s="31"/>
      <c r="AC313" s="31"/>
      <c r="AD313" s="31"/>
      <c r="AE313" s="31"/>
      <c r="AF313" s="31"/>
      <c r="AG313" s="31"/>
      <c r="AH313" s="31"/>
      <c r="AI313" s="31"/>
      <c r="AJ313" s="31"/>
      <c r="AK313" s="31"/>
      <c r="AL313" s="31"/>
      <c r="AM313" s="31"/>
      <c r="AN313" s="31"/>
      <c r="AO313" s="108"/>
    </row>
    <row r="314" spans="2:41" ht="15" customHeight="1" x14ac:dyDescent="0.25">
      <c r="B314" s="31"/>
      <c r="C314" s="31"/>
      <c r="D314" s="31"/>
      <c r="E314" s="31"/>
      <c r="F314" s="31"/>
      <c r="G314" s="31"/>
      <c r="H314" s="31"/>
      <c r="I314" s="31"/>
      <c r="J314" s="31"/>
      <c r="K314" s="31"/>
      <c r="L314" s="31"/>
      <c r="M314" s="31"/>
      <c r="N314" s="31"/>
      <c r="O314" s="31"/>
      <c r="P314" s="31"/>
      <c r="Q314" s="31"/>
      <c r="R314" s="31"/>
      <c r="S314" s="31"/>
      <c r="T314" s="31"/>
      <c r="U314" s="31"/>
      <c r="V314" s="31"/>
      <c r="W314" s="31"/>
      <c r="X314" s="31"/>
      <c r="Y314" s="31"/>
      <c r="Z314" s="31"/>
      <c r="AA314" s="31"/>
      <c r="AB314" s="31"/>
      <c r="AC314" s="31"/>
      <c r="AD314" s="31"/>
      <c r="AE314" s="31"/>
      <c r="AF314" s="31"/>
      <c r="AG314" s="31"/>
      <c r="AH314" s="31"/>
      <c r="AI314" s="31"/>
      <c r="AJ314" s="31"/>
      <c r="AK314" s="31"/>
      <c r="AL314" s="31"/>
      <c r="AM314" s="31"/>
      <c r="AN314" s="31"/>
      <c r="AO314" s="108"/>
    </row>
    <row r="315" spans="2:41" ht="15" customHeight="1" x14ac:dyDescent="0.25">
      <c r="B315" s="31"/>
      <c r="C315" s="31"/>
      <c r="D315" s="31"/>
      <c r="E315" s="31"/>
      <c r="F315" s="31"/>
      <c r="G315" s="31"/>
      <c r="H315" s="31"/>
      <c r="I315" s="31"/>
      <c r="J315" s="31"/>
      <c r="K315" s="31"/>
      <c r="L315" s="31"/>
      <c r="M315" s="31"/>
      <c r="N315" s="31"/>
      <c r="O315" s="31"/>
      <c r="P315" s="31"/>
      <c r="Q315" s="31"/>
      <c r="R315" s="31"/>
      <c r="S315" s="31"/>
      <c r="T315" s="31"/>
      <c r="U315" s="31"/>
      <c r="V315" s="31"/>
      <c r="W315" s="31"/>
      <c r="X315" s="31"/>
      <c r="Y315" s="31"/>
      <c r="Z315" s="31"/>
      <c r="AA315" s="31"/>
      <c r="AB315" s="31"/>
      <c r="AC315" s="31"/>
      <c r="AD315" s="31"/>
      <c r="AE315" s="31"/>
      <c r="AF315" s="31"/>
      <c r="AG315" s="31"/>
      <c r="AH315" s="31"/>
      <c r="AI315" s="31"/>
      <c r="AJ315" s="31"/>
      <c r="AK315" s="31"/>
      <c r="AL315" s="31"/>
      <c r="AM315" s="31"/>
      <c r="AN315" s="31"/>
      <c r="AO315" s="108"/>
    </row>
    <row r="316" spans="2:41" ht="15" customHeight="1" x14ac:dyDescent="0.25">
      <c r="B316" s="31"/>
      <c r="C316" s="31"/>
      <c r="D316" s="31"/>
      <c r="E316" s="31"/>
      <c r="F316" s="31"/>
      <c r="G316" s="31"/>
      <c r="H316" s="31"/>
      <c r="I316" s="31"/>
      <c r="J316" s="31"/>
      <c r="K316" s="31"/>
      <c r="L316" s="31"/>
      <c r="M316" s="31"/>
      <c r="N316" s="31"/>
      <c r="O316" s="31"/>
      <c r="P316" s="31"/>
      <c r="Q316" s="31"/>
      <c r="R316" s="31"/>
      <c r="S316" s="31"/>
      <c r="T316" s="31"/>
      <c r="U316" s="31"/>
      <c r="V316" s="31"/>
      <c r="W316" s="31"/>
      <c r="X316" s="31"/>
      <c r="Y316" s="31"/>
      <c r="Z316" s="31"/>
      <c r="AA316" s="31"/>
      <c r="AB316" s="31"/>
      <c r="AC316" s="31"/>
      <c r="AD316" s="31"/>
      <c r="AE316" s="31"/>
      <c r="AF316" s="31"/>
      <c r="AG316" s="31"/>
      <c r="AH316" s="31"/>
      <c r="AI316" s="31"/>
      <c r="AJ316" s="31"/>
      <c r="AK316" s="31"/>
      <c r="AL316" s="31"/>
      <c r="AM316" s="31"/>
      <c r="AN316" s="31"/>
      <c r="AO316" s="108"/>
    </row>
    <row r="317" spans="2:41" ht="15" customHeight="1" x14ac:dyDescent="0.25">
      <c r="B317" s="31"/>
      <c r="C317" s="31"/>
      <c r="D317" s="31"/>
      <c r="E317" s="31"/>
      <c r="F317" s="31"/>
      <c r="G317" s="31"/>
      <c r="H317" s="31"/>
      <c r="I317" s="31"/>
      <c r="J317" s="31"/>
      <c r="K317" s="31"/>
      <c r="L317" s="31"/>
      <c r="M317" s="31"/>
      <c r="N317" s="31"/>
      <c r="O317" s="31"/>
      <c r="P317" s="31"/>
      <c r="Q317" s="31"/>
      <c r="R317" s="31"/>
      <c r="S317" s="31"/>
      <c r="T317" s="31"/>
      <c r="U317" s="31"/>
      <c r="V317" s="31"/>
      <c r="W317" s="31"/>
      <c r="X317" s="31"/>
      <c r="Y317" s="31"/>
      <c r="Z317" s="31"/>
      <c r="AA317" s="31"/>
      <c r="AB317" s="31"/>
      <c r="AC317" s="31"/>
      <c r="AD317" s="31"/>
      <c r="AE317" s="31"/>
      <c r="AF317" s="31"/>
      <c r="AG317" s="31"/>
      <c r="AH317" s="31"/>
      <c r="AI317" s="31"/>
      <c r="AJ317" s="31"/>
      <c r="AK317" s="31"/>
      <c r="AL317" s="31"/>
      <c r="AM317" s="31"/>
      <c r="AN317" s="31"/>
      <c r="AO317" s="108"/>
    </row>
    <row r="318" spans="2:41" ht="15" customHeight="1" x14ac:dyDescent="0.25">
      <c r="B318" s="31"/>
      <c r="C318" s="31"/>
      <c r="D318" s="31"/>
      <c r="E318" s="31"/>
      <c r="F318" s="31"/>
      <c r="G318" s="31"/>
      <c r="H318" s="31"/>
      <c r="I318" s="31"/>
      <c r="J318" s="31"/>
      <c r="K318" s="31"/>
      <c r="L318" s="31"/>
      <c r="M318" s="31"/>
      <c r="N318" s="31"/>
      <c r="O318" s="31"/>
      <c r="P318" s="31"/>
      <c r="Q318" s="31"/>
      <c r="R318" s="31"/>
      <c r="S318" s="31"/>
      <c r="T318" s="31"/>
      <c r="U318" s="31"/>
      <c r="V318" s="31"/>
      <c r="W318" s="31"/>
      <c r="X318" s="31"/>
      <c r="Y318" s="31"/>
      <c r="Z318" s="31"/>
      <c r="AA318" s="31"/>
      <c r="AB318" s="31"/>
      <c r="AC318" s="31"/>
      <c r="AD318" s="31"/>
      <c r="AE318" s="31"/>
      <c r="AF318" s="31"/>
      <c r="AG318" s="31"/>
      <c r="AH318" s="31"/>
      <c r="AI318" s="31"/>
      <c r="AJ318" s="31"/>
      <c r="AK318" s="31"/>
      <c r="AL318" s="31"/>
      <c r="AM318" s="31"/>
      <c r="AN318" s="31"/>
      <c r="AO318" s="108"/>
    </row>
    <row r="319" spans="2:41" ht="15" customHeight="1" x14ac:dyDescent="0.25">
      <c r="B319" s="31"/>
      <c r="C319" s="31"/>
      <c r="D319" s="31"/>
      <c r="E319" s="31"/>
      <c r="F319" s="31"/>
      <c r="G319" s="31"/>
      <c r="H319" s="31"/>
      <c r="I319" s="31"/>
      <c r="J319" s="31"/>
      <c r="K319" s="31"/>
      <c r="L319" s="31"/>
      <c r="M319" s="31"/>
      <c r="N319" s="31"/>
      <c r="O319" s="31"/>
      <c r="P319" s="31"/>
      <c r="Q319" s="31"/>
      <c r="R319" s="31"/>
      <c r="S319" s="31"/>
      <c r="T319" s="31"/>
      <c r="U319" s="31"/>
      <c r="V319" s="31"/>
      <c r="W319" s="31"/>
      <c r="X319" s="31"/>
      <c r="Y319" s="31"/>
      <c r="Z319" s="31"/>
      <c r="AA319" s="31"/>
      <c r="AB319" s="31"/>
      <c r="AC319" s="31"/>
      <c r="AD319" s="31"/>
      <c r="AE319" s="31"/>
      <c r="AF319" s="31"/>
      <c r="AG319" s="31"/>
      <c r="AH319" s="31"/>
      <c r="AI319" s="31"/>
      <c r="AJ319" s="31"/>
      <c r="AK319" s="31"/>
      <c r="AL319" s="31"/>
      <c r="AM319" s="31"/>
      <c r="AN319" s="31"/>
      <c r="AO319" s="108"/>
    </row>
    <row r="320" spans="2:41" ht="15" customHeight="1" x14ac:dyDescent="0.25">
      <c r="B320" s="31"/>
      <c r="C320" s="31"/>
      <c r="D320" s="31"/>
      <c r="E320" s="31"/>
      <c r="F320" s="31"/>
      <c r="G320" s="31"/>
      <c r="H320" s="31"/>
      <c r="I320" s="31"/>
      <c r="J320" s="31"/>
      <c r="K320" s="31"/>
      <c r="L320" s="31"/>
      <c r="M320" s="31"/>
      <c r="N320" s="31"/>
      <c r="O320" s="31"/>
      <c r="P320" s="31"/>
      <c r="Q320" s="31"/>
      <c r="R320" s="31"/>
      <c r="S320" s="31"/>
      <c r="T320" s="31"/>
      <c r="U320" s="31"/>
      <c r="V320" s="31"/>
      <c r="W320" s="31"/>
      <c r="X320" s="31"/>
      <c r="Y320" s="31"/>
      <c r="Z320" s="31"/>
      <c r="AA320" s="31"/>
      <c r="AB320" s="31"/>
      <c r="AC320" s="31"/>
      <c r="AD320" s="31"/>
      <c r="AE320" s="31"/>
      <c r="AF320" s="31"/>
      <c r="AG320" s="31"/>
      <c r="AH320" s="31"/>
      <c r="AI320" s="31"/>
      <c r="AJ320" s="31"/>
      <c r="AK320" s="31"/>
      <c r="AL320" s="31"/>
      <c r="AM320" s="31"/>
      <c r="AN320" s="31"/>
      <c r="AO320" s="108"/>
    </row>
    <row r="321" spans="2:41" ht="15" customHeight="1" x14ac:dyDescent="0.25">
      <c r="B321" s="31"/>
      <c r="C321" s="31"/>
      <c r="D321" s="31"/>
      <c r="E321" s="31"/>
      <c r="F321" s="31"/>
      <c r="G321" s="31"/>
      <c r="H321" s="31"/>
      <c r="I321" s="31"/>
      <c r="J321" s="31"/>
      <c r="K321" s="31"/>
      <c r="L321" s="31"/>
      <c r="M321" s="31"/>
      <c r="N321" s="31"/>
      <c r="O321" s="31"/>
      <c r="P321" s="31"/>
      <c r="Q321" s="31"/>
      <c r="R321" s="31"/>
      <c r="S321" s="31"/>
      <c r="T321" s="31"/>
      <c r="U321" s="31"/>
      <c r="V321" s="31"/>
      <c r="W321" s="31"/>
      <c r="X321" s="31"/>
      <c r="Y321" s="31"/>
      <c r="Z321" s="31"/>
      <c r="AA321" s="31"/>
      <c r="AB321" s="31"/>
      <c r="AC321" s="31"/>
      <c r="AD321" s="31"/>
      <c r="AE321" s="31"/>
      <c r="AF321" s="31"/>
      <c r="AG321" s="31"/>
      <c r="AH321" s="31"/>
      <c r="AI321" s="31"/>
      <c r="AJ321" s="31"/>
      <c r="AK321" s="31"/>
      <c r="AL321" s="31"/>
      <c r="AM321" s="31"/>
      <c r="AN321" s="31"/>
      <c r="AO321" s="108"/>
    </row>
    <row r="322" spans="2:41" ht="15" customHeight="1" x14ac:dyDescent="0.25">
      <c r="B322" s="31"/>
      <c r="C322" s="31"/>
      <c r="D322" s="31"/>
      <c r="E322" s="31"/>
      <c r="F322" s="31"/>
      <c r="G322" s="31"/>
      <c r="H322" s="31"/>
      <c r="I322" s="31"/>
      <c r="J322" s="31"/>
      <c r="K322" s="31"/>
      <c r="L322" s="31"/>
      <c r="M322" s="31"/>
      <c r="N322" s="31"/>
      <c r="O322" s="31"/>
      <c r="P322" s="31"/>
      <c r="Q322" s="31"/>
      <c r="R322" s="31"/>
      <c r="S322" s="31"/>
      <c r="T322" s="31"/>
      <c r="U322" s="31"/>
      <c r="V322" s="31"/>
      <c r="W322" s="31"/>
      <c r="X322" s="31"/>
      <c r="Y322" s="31"/>
      <c r="Z322" s="31"/>
      <c r="AA322" s="31"/>
      <c r="AB322" s="31"/>
      <c r="AC322" s="31"/>
      <c r="AD322" s="31"/>
      <c r="AE322" s="31"/>
      <c r="AF322" s="31"/>
      <c r="AG322" s="31"/>
      <c r="AH322" s="31"/>
      <c r="AI322" s="31"/>
      <c r="AJ322" s="31"/>
      <c r="AK322" s="31"/>
      <c r="AL322" s="31"/>
      <c r="AM322" s="31"/>
      <c r="AN322" s="31"/>
      <c r="AO322" s="108"/>
    </row>
    <row r="323" spans="2:41" ht="15" customHeight="1" x14ac:dyDescent="0.25">
      <c r="B323" s="31"/>
      <c r="C323" s="31"/>
      <c r="D323" s="31"/>
      <c r="E323" s="31"/>
      <c r="F323" s="31"/>
      <c r="G323" s="31"/>
      <c r="H323" s="31"/>
      <c r="I323" s="31"/>
      <c r="J323" s="31"/>
      <c r="K323" s="31"/>
      <c r="L323" s="31"/>
      <c r="M323" s="31"/>
      <c r="N323" s="31"/>
      <c r="O323" s="31"/>
      <c r="P323" s="31"/>
      <c r="Q323" s="31"/>
      <c r="R323" s="31"/>
      <c r="S323" s="31"/>
      <c r="T323" s="31"/>
      <c r="U323" s="31"/>
      <c r="V323" s="31"/>
      <c r="W323" s="31"/>
      <c r="X323" s="31"/>
      <c r="Y323" s="31"/>
      <c r="Z323" s="31"/>
      <c r="AA323" s="31"/>
      <c r="AB323" s="31"/>
      <c r="AC323" s="31"/>
      <c r="AD323" s="31"/>
      <c r="AE323" s="31"/>
      <c r="AF323" s="31"/>
      <c r="AG323" s="31"/>
      <c r="AH323" s="31"/>
      <c r="AI323" s="31"/>
      <c r="AJ323" s="31"/>
      <c r="AK323" s="31"/>
      <c r="AL323" s="31"/>
      <c r="AM323" s="31"/>
      <c r="AN323" s="31"/>
      <c r="AO323" s="108"/>
    </row>
    <row r="324" spans="2:41" ht="15" customHeight="1" x14ac:dyDescent="0.25">
      <c r="B324" s="31"/>
      <c r="C324" s="31"/>
      <c r="D324" s="31"/>
      <c r="E324" s="31"/>
      <c r="F324" s="31"/>
      <c r="G324" s="31"/>
      <c r="H324" s="31"/>
      <c r="I324" s="31"/>
      <c r="J324" s="31"/>
      <c r="K324" s="31"/>
      <c r="L324" s="31"/>
      <c r="M324" s="31"/>
      <c r="N324" s="31"/>
      <c r="O324" s="31"/>
      <c r="P324" s="31"/>
      <c r="Q324" s="31"/>
      <c r="R324" s="31"/>
      <c r="S324" s="31"/>
      <c r="T324" s="31"/>
      <c r="U324" s="31"/>
      <c r="V324" s="31"/>
      <c r="W324" s="31"/>
      <c r="X324" s="31"/>
      <c r="Y324" s="31"/>
      <c r="Z324" s="31"/>
      <c r="AA324" s="31"/>
      <c r="AB324" s="31"/>
      <c r="AC324" s="31"/>
      <c r="AD324" s="31"/>
      <c r="AE324" s="31"/>
      <c r="AF324" s="31"/>
      <c r="AG324" s="31"/>
      <c r="AH324" s="31"/>
      <c r="AI324" s="31"/>
      <c r="AJ324" s="31"/>
      <c r="AK324" s="31"/>
      <c r="AL324" s="31"/>
      <c r="AM324" s="31"/>
      <c r="AN324" s="31"/>
      <c r="AO324" s="108"/>
    </row>
    <row r="325" spans="2:41" ht="15" customHeight="1" x14ac:dyDescent="0.25">
      <c r="B325" s="31"/>
      <c r="C325" s="31"/>
      <c r="D325" s="31"/>
      <c r="E325" s="31"/>
      <c r="F325" s="31"/>
      <c r="G325" s="31"/>
      <c r="H325" s="31"/>
      <c r="I325" s="31"/>
      <c r="J325" s="31"/>
      <c r="K325" s="31"/>
      <c r="L325" s="31"/>
      <c r="M325" s="31"/>
      <c r="N325" s="31"/>
      <c r="O325" s="31"/>
      <c r="P325" s="31"/>
      <c r="Q325" s="31"/>
      <c r="R325" s="31"/>
      <c r="S325" s="31"/>
      <c r="T325" s="31"/>
      <c r="U325" s="31"/>
      <c r="V325" s="31"/>
      <c r="W325" s="31"/>
      <c r="X325" s="31"/>
      <c r="Y325" s="31"/>
      <c r="Z325" s="31"/>
      <c r="AA325" s="31"/>
      <c r="AB325" s="31"/>
      <c r="AC325" s="31"/>
      <c r="AD325" s="31"/>
      <c r="AE325" s="31"/>
      <c r="AF325" s="31"/>
      <c r="AG325" s="31"/>
      <c r="AH325" s="31"/>
      <c r="AI325" s="31"/>
      <c r="AJ325" s="31"/>
      <c r="AK325" s="31"/>
      <c r="AL325" s="31"/>
      <c r="AM325" s="31"/>
      <c r="AN325" s="31"/>
      <c r="AO325" s="108"/>
    </row>
    <row r="326" spans="2:41" ht="15" customHeight="1" x14ac:dyDescent="0.25">
      <c r="B326" s="31"/>
      <c r="C326" s="31"/>
      <c r="D326" s="31"/>
      <c r="E326" s="31"/>
      <c r="F326" s="31"/>
      <c r="G326" s="31"/>
      <c r="H326" s="31"/>
      <c r="I326" s="31"/>
      <c r="J326" s="31"/>
      <c r="K326" s="31"/>
      <c r="L326" s="31"/>
      <c r="M326" s="31"/>
      <c r="N326" s="31"/>
      <c r="O326" s="31"/>
      <c r="P326" s="31"/>
      <c r="Q326" s="31"/>
      <c r="R326" s="31"/>
      <c r="S326" s="31"/>
      <c r="T326" s="31"/>
      <c r="U326" s="31"/>
      <c r="V326" s="31"/>
      <c r="W326" s="31"/>
      <c r="X326" s="31"/>
      <c r="Y326" s="31"/>
      <c r="Z326" s="31"/>
      <c r="AA326" s="31"/>
      <c r="AB326" s="31"/>
      <c r="AC326" s="31"/>
      <c r="AD326" s="31"/>
      <c r="AE326" s="31"/>
      <c r="AF326" s="31"/>
      <c r="AG326" s="31"/>
      <c r="AH326" s="31"/>
      <c r="AI326" s="31"/>
      <c r="AJ326" s="31"/>
      <c r="AK326" s="31"/>
      <c r="AL326" s="31"/>
      <c r="AM326" s="31"/>
      <c r="AN326" s="31"/>
      <c r="AO326" s="108"/>
    </row>
    <row r="327" spans="2:41" ht="15" customHeight="1" x14ac:dyDescent="0.25">
      <c r="B327" s="31"/>
      <c r="C327" s="31"/>
      <c r="D327" s="31"/>
      <c r="E327" s="31"/>
      <c r="F327" s="31"/>
      <c r="G327" s="31"/>
      <c r="H327" s="31"/>
      <c r="I327" s="31"/>
      <c r="J327" s="31"/>
      <c r="K327" s="31"/>
      <c r="L327" s="31"/>
      <c r="M327" s="31"/>
      <c r="N327" s="31"/>
      <c r="O327" s="31"/>
      <c r="P327" s="31"/>
      <c r="Q327" s="31"/>
      <c r="R327" s="31"/>
      <c r="S327" s="31"/>
      <c r="T327" s="31"/>
      <c r="U327" s="31"/>
      <c r="V327" s="31"/>
      <c r="W327" s="31"/>
      <c r="X327" s="31"/>
      <c r="Y327" s="31"/>
      <c r="Z327" s="31"/>
      <c r="AA327" s="31"/>
      <c r="AB327" s="31"/>
      <c r="AC327" s="31"/>
      <c r="AD327" s="31"/>
      <c r="AE327" s="31"/>
      <c r="AF327" s="31"/>
      <c r="AG327" s="31"/>
      <c r="AH327" s="31"/>
      <c r="AI327" s="31"/>
      <c r="AJ327" s="31"/>
      <c r="AK327" s="31"/>
      <c r="AL327" s="31"/>
      <c r="AM327" s="31"/>
      <c r="AN327" s="31"/>
      <c r="AO327" s="108"/>
    </row>
    <row r="328" spans="2:41" ht="15" customHeight="1" x14ac:dyDescent="0.25">
      <c r="B328" s="31"/>
      <c r="C328" s="31"/>
      <c r="D328" s="31"/>
      <c r="E328" s="31"/>
      <c r="F328" s="31"/>
      <c r="G328" s="31"/>
      <c r="H328" s="31"/>
      <c r="I328" s="31"/>
      <c r="J328" s="31"/>
      <c r="K328" s="31"/>
      <c r="L328" s="31"/>
      <c r="M328" s="31"/>
      <c r="N328" s="31"/>
      <c r="O328" s="31"/>
      <c r="P328" s="31"/>
      <c r="Q328" s="31"/>
      <c r="R328" s="31"/>
      <c r="S328" s="31"/>
      <c r="T328" s="31"/>
      <c r="U328" s="31"/>
      <c r="V328" s="31"/>
      <c r="W328" s="31"/>
      <c r="X328" s="31"/>
      <c r="Y328" s="31"/>
      <c r="Z328" s="31"/>
      <c r="AA328" s="31"/>
      <c r="AB328" s="31"/>
      <c r="AC328" s="31"/>
      <c r="AD328" s="31"/>
      <c r="AE328" s="31"/>
      <c r="AF328" s="31"/>
      <c r="AG328" s="31"/>
      <c r="AH328" s="31"/>
      <c r="AI328" s="31"/>
      <c r="AJ328" s="31"/>
      <c r="AK328" s="31"/>
      <c r="AL328" s="31"/>
      <c r="AM328" s="31"/>
      <c r="AN328" s="31"/>
      <c r="AO328" s="108"/>
    </row>
    <row r="329" spans="2:41" ht="15" customHeight="1" x14ac:dyDescent="0.25">
      <c r="B329" s="31"/>
      <c r="C329" s="31"/>
      <c r="D329" s="31"/>
      <c r="E329" s="31"/>
      <c r="F329" s="31"/>
      <c r="G329" s="31"/>
      <c r="H329" s="31"/>
      <c r="I329" s="31"/>
      <c r="J329" s="31"/>
      <c r="K329" s="31"/>
      <c r="L329" s="31"/>
      <c r="M329" s="31"/>
      <c r="N329" s="31"/>
      <c r="O329" s="31"/>
      <c r="P329" s="31"/>
      <c r="Q329" s="31"/>
      <c r="R329" s="31"/>
      <c r="S329" s="31"/>
      <c r="T329" s="31"/>
      <c r="U329" s="31"/>
      <c r="V329" s="31"/>
      <c r="W329" s="31"/>
      <c r="X329" s="31"/>
      <c r="Y329" s="31"/>
      <c r="Z329" s="31"/>
      <c r="AA329" s="31"/>
      <c r="AB329" s="31"/>
      <c r="AC329" s="31"/>
      <c r="AD329" s="31"/>
      <c r="AE329" s="31"/>
      <c r="AF329" s="31"/>
      <c r="AG329" s="31"/>
      <c r="AH329" s="31"/>
      <c r="AI329" s="31"/>
      <c r="AJ329" s="31"/>
      <c r="AK329" s="31"/>
      <c r="AL329" s="31"/>
      <c r="AM329" s="31"/>
      <c r="AN329" s="31"/>
      <c r="AO329" s="108"/>
    </row>
    <row r="330" spans="2:41" ht="15" customHeight="1" x14ac:dyDescent="0.25">
      <c r="B330" s="31"/>
      <c r="C330" s="31"/>
      <c r="D330" s="31"/>
      <c r="E330" s="31"/>
      <c r="F330" s="31"/>
      <c r="G330" s="31"/>
      <c r="H330" s="31"/>
      <c r="I330" s="31"/>
      <c r="J330" s="31"/>
      <c r="K330" s="31"/>
      <c r="L330" s="31"/>
      <c r="M330" s="31"/>
      <c r="N330" s="31"/>
      <c r="O330" s="31"/>
      <c r="P330" s="31"/>
      <c r="Q330" s="31"/>
      <c r="R330" s="31"/>
      <c r="S330" s="31"/>
      <c r="T330" s="31"/>
      <c r="U330" s="31"/>
      <c r="V330" s="31"/>
      <c r="W330" s="31"/>
      <c r="X330" s="31"/>
      <c r="Y330" s="31"/>
      <c r="Z330" s="31"/>
      <c r="AA330" s="31"/>
      <c r="AB330" s="31"/>
      <c r="AC330" s="31"/>
      <c r="AD330" s="31"/>
      <c r="AE330" s="31"/>
      <c r="AF330" s="31"/>
      <c r="AG330" s="31"/>
      <c r="AH330" s="31"/>
      <c r="AI330" s="31"/>
      <c r="AJ330" s="31"/>
      <c r="AK330" s="31"/>
      <c r="AL330" s="31"/>
      <c r="AM330" s="31"/>
      <c r="AN330" s="31"/>
      <c r="AO330" s="108"/>
    </row>
    <row r="331" spans="2:41" ht="15" customHeight="1" x14ac:dyDescent="0.25">
      <c r="B331" s="31"/>
      <c r="C331" s="31"/>
      <c r="D331" s="31"/>
      <c r="E331" s="31"/>
      <c r="F331" s="31"/>
      <c r="G331" s="31"/>
      <c r="H331" s="31"/>
      <c r="I331" s="31"/>
      <c r="J331" s="31"/>
      <c r="K331" s="31"/>
      <c r="L331" s="31"/>
      <c r="M331" s="31"/>
      <c r="N331" s="31"/>
      <c r="O331" s="31"/>
      <c r="P331" s="31"/>
      <c r="Q331" s="31"/>
      <c r="R331" s="31"/>
      <c r="S331" s="31"/>
      <c r="T331" s="31"/>
      <c r="U331" s="31"/>
      <c r="V331" s="31"/>
      <c r="W331" s="31"/>
      <c r="X331" s="31"/>
      <c r="Y331" s="31"/>
      <c r="Z331" s="31"/>
      <c r="AA331" s="31"/>
      <c r="AB331" s="31"/>
      <c r="AC331" s="31"/>
      <c r="AD331" s="31"/>
      <c r="AE331" s="31"/>
      <c r="AF331" s="31"/>
      <c r="AG331" s="31"/>
      <c r="AH331" s="31"/>
      <c r="AI331" s="31"/>
      <c r="AJ331" s="31"/>
      <c r="AK331" s="31"/>
      <c r="AL331" s="31"/>
      <c r="AM331" s="31"/>
      <c r="AN331" s="31"/>
      <c r="AO331" s="108"/>
    </row>
    <row r="332" spans="2:41" ht="15" customHeight="1" x14ac:dyDescent="0.25">
      <c r="B332" s="31"/>
      <c r="C332" s="31"/>
      <c r="D332" s="31"/>
      <c r="E332" s="31"/>
      <c r="F332" s="31"/>
      <c r="G332" s="31"/>
      <c r="H332" s="31"/>
      <c r="I332" s="31"/>
      <c r="J332" s="31"/>
      <c r="K332" s="31"/>
      <c r="L332" s="31"/>
      <c r="M332" s="31"/>
      <c r="N332" s="31"/>
      <c r="O332" s="31"/>
      <c r="P332" s="31"/>
      <c r="Q332" s="31"/>
      <c r="R332" s="31"/>
      <c r="S332" s="31"/>
      <c r="T332" s="31"/>
      <c r="U332" s="31"/>
      <c r="V332" s="31"/>
      <c r="W332" s="31"/>
      <c r="X332" s="31"/>
      <c r="Y332" s="31"/>
      <c r="Z332" s="31"/>
      <c r="AA332" s="31"/>
      <c r="AB332" s="31"/>
      <c r="AC332" s="31"/>
      <c r="AD332" s="31"/>
      <c r="AE332" s="31"/>
      <c r="AF332" s="31"/>
      <c r="AG332" s="31"/>
      <c r="AH332" s="31"/>
      <c r="AI332" s="31"/>
      <c r="AJ332" s="31"/>
      <c r="AK332" s="31"/>
      <c r="AL332" s="31"/>
      <c r="AM332" s="31"/>
      <c r="AN332" s="31"/>
      <c r="AO332" s="108"/>
    </row>
    <row r="333" spans="2:41" ht="15" customHeight="1" x14ac:dyDescent="0.25">
      <c r="B333" s="31"/>
      <c r="C333" s="31"/>
      <c r="D333" s="31"/>
      <c r="E333" s="31"/>
      <c r="F333" s="31"/>
      <c r="G333" s="31"/>
      <c r="H333" s="31"/>
      <c r="I333" s="31"/>
      <c r="J333" s="31"/>
      <c r="K333" s="31"/>
      <c r="L333" s="31"/>
      <c r="M333" s="31"/>
      <c r="N333" s="31"/>
      <c r="O333" s="31"/>
      <c r="P333" s="31"/>
      <c r="Q333" s="31"/>
      <c r="R333" s="31"/>
      <c r="S333" s="31"/>
      <c r="T333" s="31"/>
      <c r="U333" s="31"/>
      <c r="V333" s="31"/>
      <c r="W333" s="31"/>
      <c r="X333" s="31"/>
      <c r="Y333" s="31"/>
      <c r="Z333" s="31"/>
      <c r="AA333" s="31"/>
      <c r="AB333" s="31"/>
      <c r="AC333" s="31"/>
      <c r="AD333" s="31"/>
      <c r="AE333" s="31"/>
      <c r="AF333" s="31"/>
      <c r="AG333" s="31"/>
      <c r="AH333" s="31"/>
      <c r="AI333" s="31"/>
      <c r="AJ333" s="31"/>
      <c r="AK333" s="31"/>
      <c r="AL333" s="31"/>
      <c r="AM333" s="31"/>
      <c r="AN333" s="31"/>
      <c r="AO333" s="108"/>
    </row>
    <row r="334" spans="2:41" ht="15" customHeight="1" x14ac:dyDescent="0.25">
      <c r="B334" s="31"/>
      <c r="C334" s="31"/>
      <c r="D334" s="31"/>
      <c r="E334" s="31"/>
      <c r="F334" s="31"/>
      <c r="G334" s="31"/>
      <c r="H334" s="31"/>
      <c r="I334" s="31"/>
      <c r="J334" s="31"/>
      <c r="K334" s="31"/>
      <c r="L334" s="31"/>
      <c r="M334" s="31"/>
      <c r="N334" s="31"/>
      <c r="O334" s="31"/>
      <c r="P334" s="31"/>
      <c r="Q334" s="31"/>
      <c r="R334" s="31"/>
      <c r="S334" s="31"/>
      <c r="T334" s="31"/>
      <c r="U334" s="31"/>
      <c r="V334" s="31"/>
      <c r="W334" s="31"/>
      <c r="X334" s="31"/>
      <c r="Y334" s="31"/>
      <c r="Z334" s="31"/>
      <c r="AA334" s="31"/>
      <c r="AB334" s="31"/>
      <c r="AC334" s="31"/>
      <c r="AD334" s="31"/>
      <c r="AE334" s="31"/>
      <c r="AF334" s="31"/>
      <c r="AG334" s="31"/>
      <c r="AH334" s="31"/>
      <c r="AI334" s="31"/>
      <c r="AJ334" s="31"/>
      <c r="AK334" s="31"/>
      <c r="AL334" s="31"/>
      <c r="AM334" s="31"/>
      <c r="AN334" s="31"/>
      <c r="AO334" s="108"/>
    </row>
    <row r="335" spans="2:41" ht="15" customHeight="1" x14ac:dyDescent="0.25">
      <c r="B335" s="31"/>
      <c r="C335" s="31"/>
      <c r="D335" s="31"/>
      <c r="E335" s="31"/>
      <c r="F335" s="31"/>
      <c r="G335" s="31"/>
      <c r="H335" s="31"/>
      <c r="I335" s="31"/>
      <c r="J335" s="31"/>
      <c r="K335" s="31"/>
      <c r="L335" s="31"/>
      <c r="M335" s="31"/>
      <c r="N335" s="31"/>
      <c r="O335" s="31"/>
      <c r="P335" s="31"/>
      <c r="Q335" s="31"/>
      <c r="R335" s="31"/>
      <c r="S335" s="31"/>
      <c r="T335" s="31"/>
      <c r="U335" s="31"/>
      <c r="V335" s="31"/>
      <c r="W335" s="31"/>
      <c r="X335" s="31"/>
      <c r="Y335" s="31"/>
      <c r="Z335" s="31"/>
      <c r="AA335" s="31"/>
      <c r="AB335" s="31"/>
      <c r="AC335" s="31"/>
      <c r="AD335" s="31"/>
      <c r="AE335" s="31"/>
      <c r="AF335" s="31"/>
      <c r="AG335" s="31"/>
      <c r="AH335" s="31"/>
      <c r="AI335" s="31"/>
      <c r="AJ335" s="31"/>
      <c r="AK335" s="31"/>
      <c r="AL335" s="31"/>
      <c r="AM335" s="31"/>
      <c r="AN335" s="31"/>
      <c r="AO335" s="108"/>
    </row>
    <row r="336" spans="2:41" ht="15" customHeight="1" x14ac:dyDescent="0.25">
      <c r="B336" s="31"/>
      <c r="C336" s="31"/>
      <c r="D336" s="31"/>
      <c r="E336" s="31"/>
      <c r="F336" s="31"/>
      <c r="G336" s="31"/>
      <c r="H336" s="31"/>
      <c r="I336" s="31"/>
      <c r="J336" s="31"/>
      <c r="K336" s="31"/>
      <c r="L336" s="31"/>
      <c r="M336" s="31"/>
      <c r="N336" s="31"/>
      <c r="O336" s="31"/>
      <c r="P336" s="31"/>
      <c r="Q336" s="31"/>
      <c r="R336" s="31"/>
      <c r="S336" s="31"/>
      <c r="T336" s="31"/>
      <c r="U336" s="31"/>
      <c r="V336" s="31"/>
      <c r="W336" s="31"/>
      <c r="X336" s="31"/>
      <c r="Y336" s="31"/>
      <c r="Z336" s="31"/>
      <c r="AA336" s="31"/>
      <c r="AB336" s="31"/>
      <c r="AC336" s="31"/>
      <c r="AD336" s="31"/>
      <c r="AE336" s="31"/>
      <c r="AF336" s="31"/>
      <c r="AG336" s="31"/>
      <c r="AH336" s="31"/>
      <c r="AI336" s="31"/>
      <c r="AJ336" s="31"/>
      <c r="AK336" s="31"/>
      <c r="AL336" s="31"/>
      <c r="AM336" s="31"/>
      <c r="AN336" s="31"/>
      <c r="AO336" s="108"/>
    </row>
    <row r="337" spans="2:41" ht="15" customHeight="1" x14ac:dyDescent="0.25">
      <c r="B337" s="31"/>
      <c r="C337" s="31"/>
      <c r="D337" s="31"/>
      <c r="E337" s="31"/>
      <c r="F337" s="31"/>
      <c r="G337" s="31"/>
      <c r="H337" s="31"/>
      <c r="I337" s="31"/>
      <c r="J337" s="31"/>
      <c r="K337" s="31"/>
      <c r="L337" s="31"/>
      <c r="M337" s="31"/>
      <c r="N337" s="31"/>
      <c r="O337" s="31"/>
      <c r="P337" s="31"/>
      <c r="Q337" s="31"/>
      <c r="R337" s="31"/>
      <c r="S337" s="31"/>
      <c r="T337" s="31"/>
      <c r="U337" s="31"/>
      <c r="V337" s="31"/>
      <c r="W337" s="31"/>
      <c r="X337" s="31"/>
      <c r="Y337" s="31"/>
      <c r="Z337" s="31"/>
      <c r="AA337" s="31"/>
      <c r="AB337" s="31"/>
      <c r="AC337" s="31"/>
      <c r="AD337" s="31"/>
      <c r="AE337" s="31"/>
      <c r="AF337" s="31"/>
      <c r="AG337" s="31"/>
      <c r="AH337" s="31"/>
      <c r="AI337" s="31"/>
      <c r="AJ337" s="31"/>
      <c r="AK337" s="31"/>
      <c r="AL337" s="31"/>
      <c r="AM337" s="31"/>
      <c r="AN337" s="31"/>
      <c r="AO337" s="108"/>
    </row>
    <row r="338" spans="2:41" ht="15" customHeight="1" x14ac:dyDescent="0.25">
      <c r="B338" s="31"/>
      <c r="C338" s="31"/>
      <c r="D338" s="31"/>
      <c r="E338" s="31"/>
      <c r="F338" s="31"/>
      <c r="G338" s="31"/>
      <c r="H338" s="31"/>
      <c r="I338" s="31"/>
      <c r="J338" s="31"/>
      <c r="K338" s="31"/>
      <c r="L338" s="31"/>
      <c r="M338" s="31"/>
      <c r="N338" s="31"/>
      <c r="O338" s="31"/>
      <c r="P338" s="31"/>
      <c r="Q338" s="31"/>
      <c r="R338" s="31"/>
      <c r="S338" s="31"/>
      <c r="T338" s="31"/>
      <c r="U338" s="31"/>
      <c r="V338" s="31"/>
      <c r="W338" s="31"/>
      <c r="X338" s="31"/>
      <c r="Y338" s="31"/>
      <c r="Z338" s="31"/>
      <c r="AA338" s="31"/>
      <c r="AB338" s="31"/>
      <c r="AC338" s="31"/>
      <c r="AD338" s="31"/>
      <c r="AE338" s="31"/>
      <c r="AF338" s="31"/>
      <c r="AG338" s="31"/>
      <c r="AH338" s="31"/>
      <c r="AI338" s="31"/>
      <c r="AJ338" s="31"/>
      <c r="AK338" s="31"/>
      <c r="AL338" s="31"/>
      <c r="AM338" s="31"/>
      <c r="AN338" s="31"/>
      <c r="AO338" s="108"/>
    </row>
    <row r="339" spans="2:41" ht="15" customHeight="1" x14ac:dyDescent="0.25">
      <c r="B339" s="31"/>
      <c r="C339" s="31"/>
      <c r="D339" s="31"/>
      <c r="E339" s="31"/>
      <c r="F339" s="31"/>
      <c r="G339" s="31"/>
      <c r="H339" s="31"/>
      <c r="I339" s="31"/>
      <c r="J339" s="31"/>
      <c r="K339" s="31"/>
      <c r="L339" s="31"/>
      <c r="M339" s="31"/>
      <c r="N339" s="31"/>
      <c r="O339" s="31"/>
      <c r="P339" s="31"/>
      <c r="Q339" s="31"/>
      <c r="R339" s="31"/>
      <c r="S339" s="31"/>
      <c r="T339" s="31"/>
      <c r="U339" s="31"/>
      <c r="V339" s="31"/>
      <c r="W339" s="31"/>
      <c r="X339" s="31"/>
      <c r="Y339" s="31"/>
      <c r="Z339" s="31"/>
      <c r="AA339" s="31"/>
      <c r="AB339" s="31"/>
      <c r="AC339" s="31"/>
      <c r="AD339" s="31"/>
      <c r="AE339" s="31"/>
      <c r="AF339" s="31"/>
      <c r="AG339" s="31"/>
      <c r="AH339" s="31"/>
      <c r="AI339" s="31"/>
      <c r="AJ339" s="31"/>
      <c r="AK339" s="31"/>
      <c r="AL339" s="31"/>
      <c r="AM339" s="31"/>
      <c r="AN339" s="31"/>
      <c r="AO339" s="108"/>
    </row>
    <row r="340" spans="2:41" ht="15" customHeight="1" x14ac:dyDescent="0.25">
      <c r="B340" s="31"/>
      <c r="C340" s="31"/>
      <c r="D340" s="31"/>
      <c r="E340" s="31"/>
      <c r="F340" s="31"/>
      <c r="G340" s="31"/>
      <c r="H340" s="31"/>
      <c r="I340" s="31"/>
      <c r="J340" s="31"/>
      <c r="K340" s="31"/>
      <c r="L340" s="31"/>
      <c r="M340" s="31"/>
      <c r="N340" s="31"/>
      <c r="O340" s="31"/>
      <c r="P340" s="31"/>
      <c r="Q340" s="31"/>
      <c r="R340" s="31"/>
      <c r="S340" s="31"/>
      <c r="T340" s="31"/>
      <c r="U340" s="31"/>
      <c r="V340" s="31"/>
      <c r="W340" s="31"/>
      <c r="X340" s="31"/>
      <c r="Y340" s="31"/>
      <c r="Z340" s="31"/>
      <c r="AA340" s="31"/>
      <c r="AB340" s="31"/>
      <c r="AC340" s="31"/>
      <c r="AD340" s="31"/>
      <c r="AE340" s="31"/>
      <c r="AF340" s="31"/>
      <c r="AG340" s="31"/>
      <c r="AH340" s="31"/>
      <c r="AI340" s="31"/>
      <c r="AJ340" s="31"/>
      <c r="AK340" s="31"/>
      <c r="AL340" s="31"/>
      <c r="AM340" s="31"/>
      <c r="AN340" s="31"/>
      <c r="AO340" s="108"/>
    </row>
    <row r="341" spans="2:41" ht="15" customHeight="1" x14ac:dyDescent="0.25">
      <c r="B341" s="31"/>
      <c r="C341" s="31"/>
      <c r="D341" s="31"/>
      <c r="E341" s="31"/>
      <c r="F341" s="31"/>
      <c r="G341" s="31"/>
      <c r="H341" s="31"/>
      <c r="I341" s="31"/>
      <c r="J341" s="31"/>
      <c r="K341" s="31"/>
      <c r="L341" s="31"/>
      <c r="M341" s="31"/>
      <c r="N341" s="31"/>
      <c r="O341" s="31"/>
      <c r="P341" s="31"/>
      <c r="Q341" s="31"/>
      <c r="R341" s="31"/>
      <c r="S341" s="31"/>
      <c r="T341" s="31"/>
      <c r="U341" s="31"/>
      <c r="V341" s="31"/>
      <c r="W341" s="31"/>
      <c r="X341" s="31"/>
      <c r="Y341" s="31"/>
      <c r="Z341" s="31"/>
      <c r="AA341" s="31"/>
      <c r="AB341" s="31"/>
      <c r="AC341" s="31"/>
      <c r="AD341" s="31"/>
      <c r="AE341" s="31"/>
      <c r="AF341" s="31"/>
      <c r="AG341" s="31"/>
      <c r="AH341" s="31"/>
      <c r="AI341" s="31"/>
      <c r="AJ341" s="31"/>
      <c r="AK341" s="31"/>
      <c r="AL341" s="31"/>
      <c r="AM341" s="31"/>
      <c r="AN341" s="31"/>
      <c r="AO341" s="108"/>
    </row>
    <row r="342" spans="2:41" ht="15" customHeight="1" x14ac:dyDescent="0.25">
      <c r="B342" s="31"/>
      <c r="C342" s="31"/>
      <c r="D342" s="31"/>
      <c r="E342" s="31"/>
      <c r="F342" s="31"/>
      <c r="G342" s="31"/>
      <c r="H342" s="31"/>
      <c r="I342" s="31"/>
      <c r="J342" s="31"/>
      <c r="K342" s="31"/>
      <c r="L342" s="31"/>
      <c r="M342" s="31"/>
      <c r="N342" s="31"/>
      <c r="O342" s="31"/>
      <c r="P342" s="31"/>
      <c r="Q342" s="31"/>
      <c r="R342" s="31"/>
      <c r="S342" s="31"/>
      <c r="T342" s="31"/>
      <c r="U342" s="31"/>
      <c r="V342" s="31"/>
      <c r="W342" s="31"/>
      <c r="X342" s="31"/>
      <c r="Y342" s="31"/>
      <c r="Z342" s="31"/>
      <c r="AA342" s="31"/>
      <c r="AB342" s="31"/>
      <c r="AC342" s="31"/>
      <c r="AD342" s="31"/>
      <c r="AE342" s="31"/>
      <c r="AF342" s="31"/>
      <c r="AG342" s="31"/>
      <c r="AH342" s="31"/>
      <c r="AI342" s="31"/>
      <c r="AJ342" s="31"/>
      <c r="AK342" s="31"/>
      <c r="AL342" s="31"/>
      <c r="AM342" s="31"/>
      <c r="AN342" s="31"/>
      <c r="AO342" s="108"/>
    </row>
    <row r="343" spans="2:41" ht="15" customHeight="1" x14ac:dyDescent="0.25">
      <c r="B343" s="31"/>
      <c r="C343" s="31"/>
      <c r="D343" s="31"/>
      <c r="E343" s="31"/>
      <c r="F343" s="31"/>
      <c r="G343" s="31"/>
      <c r="H343" s="31"/>
      <c r="I343" s="31"/>
      <c r="J343" s="31"/>
      <c r="K343" s="31"/>
      <c r="L343" s="31"/>
      <c r="M343" s="31"/>
      <c r="N343" s="31"/>
      <c r="O343" s="31"/>
      <c r="P343" s="31"/>
      <c r="Q343" s="31"/>
      <c r="R343" s="31"/>
      <c r="S343" s="31"/>
      <c r="T343" s="31"/>
      <c r="U343" s="31"/>
      <c r="V343" s="31"/>
      <c r="W343" s="31"/>
      <c r="X343" s="31"/>
      <c r="Y343" s="31"/>
      <c r="Z343" s="31"/>
      <c r="AA343" s="31"/>
      <c r="AB343" s="31"/>
      <c r="AC343" s="31"/>
      <c r="AD343" s="31"/>
      <c r="AE343" s="31"/>
      <c r="AF343" s="31"/>
      <c r="AG343" s="31"/>
      <c r="AH343" s="31"/>
      <c r="AI343" s="31"/>
      <c r="AJ343" s="31"/>
      <c r="AK343" s="31"/>
      <c r="AL343" s="31"/>
      <c r="AM343" s="31"/>
      <c r="AN343" s="31"/>
      <c r="AO343" s="108"/>
    </row>
    <row r="344" spans="2:41" ht="15" customHeight="1" x14ac:dyDescent="0.25">
      <c r="B344" s="31"/>
      <c r="C344" s="31"/>
      <c r="D344" s="31"/>
      <c r="E344" s="31"/>
      <c r="F344" s="31"/>
      <c r="G344" s="31"/>
      <c r="H344" s="31"/>
      <c r="I344" s="31"/>
      <c r="J344" s="31"/>
      <c r="K344" s="31"/>
      <c r="L344" s="31"/>
      <c r="M344" s="31"/>
      <c r="N344" s="31"/>
      <c r="O344" s="31"/>
      <c r="P344" s="31"/>
      <c r="Q344" s="31"/>
      <c r="R344" s="31"/>
      <c r="S344" s="31"/>
      <c r="T344" s="31"/>
      <c r="U344" s="31"/>
      <c r="V344" s="31"/>
      <c r="W344" s="31"/>
      <c r="X344" s="31"/>
      <c r="Y344" s="31"/>
      <c r="Z344" s="31"/>
      <c r="AA344" s="31"/>
      <c r="AB344" s="31"/>
      <c r="AC344" s="31"/>
      <c r="AD344" s="31"/>
      <c r="AE344" s="31"/>
      <c r="AF344" s="31"/>
      <c r="AG344" s="31"/>
      <c r="AH344" s="31"/>
      <c r="AI344" s="31"/>
      <c r="AJ344" s="31"/>
      <c r="AK344" s="31"/>
      <c r="AL344" s="31"/>
      <c r="AM344" s="31"/>
      <c r="AN344" s="31"/>
      <c r="AO344" s="108"/>
    </row>
    <row r="345" spans="2:41" ht="15" customHeight="1" x14ac:dyDescent="0.25">
      <c r="B345" s="31"/>
      <c r="C345" s="31"/>
      <c r="D345" s="31"/>
      <c r="E345" s="31"/>
      <c r="F345" s="31"/>
      <c r="G345" s="31"/>
      <c r="H345" s="31"/>
      <c r="I345" s="31"/>
      <c r="J345" s="31"/>
      <c r="K345" s="31"/>
      <c r="L345" s="31"/>
      <c r="M345" s="31"/>
      <c r="N345" s="31"/>
      <c r="O345" s="31"/>
      <c r="P345" s="31"/>
      <c r="Q345" s="31"/>
      <c r="R345" s="31"/>
      <c r="S345" s="31"/>
      <c r="T345" s="31"/>
      <c r="U345" s="31"/>
      <c r="V345" s="31"/>
      <c r="W345" s="31"/>
      <c r="X345" s="31"/>
      <c r="Y345" s="31"/>
      <c r="Z345" s="31"/>
      <c r="AA345" s="31"/>
      <c r="AB345" s="31"/>
      <c r="AC345" s="31"/>
      <c r="AD345" s="31"/>
      <c r="AE345" s="31"/>
      <c r="AF345" s="31"/>
      <c r="AG345" s="31"/>
      <c r="AH345" s="31"/>
      <c r="AI345" s="31"/>
      <c r="AJ345" s="31"/>
      <c r="AK345" s="31"/>
      <c r="AL345" s="31"/>
      <c r="AM345" s="31"/>
      <c r="AN345" s="31"/>
      <c r="AO345" s="108"/>
    </row>
    <row r="346" spans="2:41" ht="15" customHeight="1" x14ac:dyDescent="0.25">
      <c r="B346" s="31"/>
      <c r="C346" s="31"/>
      <c r="D346" s="31"/>
      <c r="E346" s="31"/>
      <c r="F346" s="31"/>
      <c r="G346" s="31"/>
      <c r="H346" s="31"/>
      <c r="I346" s="31"/>
      <c r="J346" s="31"/>
      <c r="K346" s="31"/>
      <c r="L346" s="31"/>
      <c r="M346" s="31"/>
      <c r="N346" s="31"/>
      <c r="O346" s="31"/>
      <c r="P346" s="31"/>
      <c r="Q346" s="31"/>
      <c r="R346" s="31"/>
      <c r="S346" s="31"/>
      <c r="T346" s="31"/>
      <c r="U346" s="31"/>
      <c r="V346" s="31"/>
      <c r="W346" s="31"/>
      <c r="X346" s="31"/>
      <c r="Y346" s="31"/>
      <c r="Z346" s="31"/>
      <c r="AA346" s="31"/>
      <c r="AB346" s="31"/>
      <c r="AC346" s="31"/>
      <c r="AD346" s="31"/>
      <c r="AE346" s="31"/>
      <c r="AF346" s="31"/>
      <c r="AG346" s="31"/>
      <c r="AH346" s="31"/>
      <c r="AI346" s="31"/>
      <c r="AJ346" s="31"/>
      <c r="AK346" s="31"/>
      <c r="AL346" s="31"/>
      <c r="AM346" s="31"/>
      <c r="AN346" s="31"/>
      <c r="AO346" s="108"/>
    </row>
    <row r="347" spans="2:41" ht="15" customHeight="1" x14ac:dyDescent="0.25">
      <c r="B347" s="31"/>
      <c r="C347" s="31"/>
      <c r="D347" s="31"/>
      <c r="E347" s="31"/>
      <c r="F347" s="31"/>
      <c r="G347" s="31"/>
      <c r="H347" s="31"/>
      <c r="I347" s="31"/>
      <c r="J347" s="31"/>
      <c r="K347" s="31"/>
      <c r="L347" s="31"/>
      <c r="M347" s="31"/>
      <c r="N347" s="31"/>
      <c r="O347" s="31"/>
      <c r="P347" s="31"/>
      <c r="Q347" s="31"/>
      <c r="R347" s="31"/>
      <c r="S347" s="31"/>
      <c r="T347" s="31"/>
      <c r="U347" s="31"/>
      <c r="V347" s="31"/>
      <c r="W347" s="31"/>
      <c r="X347" s="31"/>
      <c r="Y347" s="31"/>
      <c r="Z347" s="31"/>
      <c r="AA347" s="31"/>
      <c r="AB347" s="31"/>
      <c r="AC347" s="31"/>
      <c r="AD347" s="31"/>
      <c r="AE347" s="31"/>
      <c r="AF347" s="31"/>
      <c r="AG347" s="31"/>
      <c r="AH347" s="31"/>
      <c r="AI347" s="31"/>
      <c r="AJ347" s="31"/>
      <c r="AK347" s="31"/>
      <c r="AL347" s="31"/>
      <c r="AM347" s="31"/>
      <c r="AN347" s="31"/>
      <c r="AO347" s="108"/>
    </row>
    <row r="348" spans="2:41" ht="15" customHeight="1" x14ac:dyDescent="0.25">
      <c r="B348" s="31"/>
      <c r="C348" s="31"/>
      <c r="D348" s="31"/>
      <c r="E348" s="31"/>
      <c r="F348" s="31"/>
      <c r="G348" s="31"/>
      <c r="H348" s="31"/>
      <c r="I348" s="31"/>
      <c r="J348" s="31"/>
      <c r="K348" s="31"/>
      <c r="L348" s="31"/>
      <c r="M348" s="31"/>
      <c r="N348" s="31"/>
      <c r="O348" s="31"/>
      <c r="P348" s="31"/>
      <c r="Q348" s="31"/>
      <c r="R348" s="31"/>
      <c r="S348" s="31"/>
      <c r="T348" s="31"/>
      <c r="U348" s="31"/>
      <c r="V348" s="31"/>
      <c r="W348" s="31"/>
      <c r="X348" s="31"/>
      <c r="Y348" s="31"/>
      <c r="Z348" s="31"/>
      <c r="AA348" s="31"/>
      <c r="AB348" s="31"/>
      <c r="AC348" s="31"/>
      <c r="AD348" s="31"/>
      <c r="AE348" s="31"/>
      <c r="AF348" s="31"/>
      <c r="AG348" s="31"/>
      <c r="AH348" s="31"/>
      <c r="AI348" s="31"/>
      <c r="AJ348" s="31"/>
      <c r="AK348" s="31"/>
      <c r="AL348" s="31"/>
      <c r="AM348" s="31"/>
      <c r="AN348" s="31"/>
      <c r="AO348" s="108"/>
    </row>
    <row r="349" spans="2:41" ht="15" customHeight="1" x14ac:dyDescent="0.25">
      <c r="B349" s="31"/>
      <c r="C349" s="31"/>
      <c r="D349" s="31"/>
      <c r="E349" s="31"/>
      <c r="F349" s="31"/>
      <c r="G349" s="31"/>
      <c r="H349" s="31"/>
      <c r="I349" s="31"/>
      <c r="J349" s="31"/>
      <c r="K349" s="31"/>
      <c r="L349" s="31"/>
      <c r="M349" s="31"/>
      <c r="N349" s="31"/>
      <c r="O349" s="31"/>
      <c r="P349" s="31"/>
      <c r="Q349" s="31"/>
      <c r="R349" s="31"/>
      <c r="S349" s="31"/>
      <c r="T349" s="31"/>
      <c r="U349" s="31"/>
      <c r="V349" s="31"/>
      <c r="W349" s="31"/>
      <c r="X349" s="31"/>
      <c r="Y349" s="31"/>
      <c r="Z349" s="31"/>
      <c r="AA349" s="31"/>
      <c r="AB349" s="31"/>
      <c r="AC349" s="31"/>
      <c r="AD349" s="31"/>
      <c r="AE349" s="31"/>
      <c r="AF349" s="31"/>
      <c r="AG349" s="31"/>
      <c r="AH349" s="31"/>
      <c r="AI349" s="31"/>
      <c r="AJ349" s="31"/>
      <c r="AK349" s="31"/>
      <c r="AL349" s="31"/>
      <c r="AM349" s="31"/>
      <c r="AN349" s="31"/>
      <c r="AO349" s="108"/>
    </row>
    <row r="350" spans="2:41" ht="15" customHeight="1" x14ac:dyDescent="0.25">
      <c r="B350" s="31"/>
      <c r="C350" s="31"/>
      <c r="D350" s="31"/>
      <c r="E350" s="31"/>
      <c r="F350" s="31"/>
      <c r="G350" s="31"/>
      <c r="H350" s="31"/>
      <c r="I350" s="31"/>
      <c r="J350" s="31"/>
      <c r="K350" s="31"/>
      <c r="L350" s="31"/>
      <c r="M350" s="31"/>
      <c r="N350" s="31"/>
      <c r="O350" s="31"/>
      <c r="P350" s="31"/>
      <c r="Q350" s="31"/>
      <c r="R350" s="31"/>
      <c r="S350" s="31"/>
      <c r="T350" s="31"/>
      <c r="U350" s="31"/>
      <c r="V350" s="31"/>
      <c r="W350" s="31"/>
      <c r="X350" s="31"/>
      <c r="Y350" s="31"/>
      <c r="Z350" s="31"/>
      <c r="AA350" s="31"/>
      <c r="AB350" s="31"/>
      <c r="AC350" s="31"/>
      <c r="AD350" s="31"/>
      <c r="AE350" s="31"/>
      <c r="AF350" s="31"/>
      <c r="AG350" s="31"/>
      <c r="AH350" s="31"/>
      <c r="AI350" s="31"/>
      <c r="AJ350" s="31"/>
      <c r="AK350" s="31"/>
      <c r="AL350" s="31"/>
      <c r="AM350" s="31"/>
      <c r="AN350" s="31"/>
      <c r="AO350" s="108"/>
    </row>
    <row r="351" spans="2:41" ht="15" customHeight="1" x14ac:dyDescent="0.25">
      <c r="B351" s="31"/>
      <c r="C351" s="31"/>
      <c r="D351" s="31"/>
      <c r="E351" s="31"/>
      <c r="F351" s="31"/>
      <c r="G351" s="31"/>
      <c r="H351" s="31"/>
      <c r="I351" s="31"/>
      <c r="J351" s="31"/>
      <c r="K351" s="31"/>
      <c r="L351" s="31"/>
      <c r="M351" s="31"/>
      <c r="N351" s="31"/>
      <c r="O351" s="31"/>
      <c r="P351" s="31"/>
      <c r="Q351" s="31"/>
      <c r="R351" s="31"/>
      <c r="S351" s="31"/>
      <c r="T351" s="31"/>
      <c r="U351" s="31"/>
      <c r="V351" s="31"/>
      <c r="W351" s="31"/>
      <c r="X351" s="31"/>
      <c r="Y351" s="31"/>
      <c r="Z351" s="31"/>
      <c r="AA351" s="31"/>
      <c r="AB351" s="31"/>
      <c r="AC351" s="31"/>
      <c r="AD351" s="31"/>
      <c r="AE351" s="31"/>
      <c r="AF351" s="31"/>
      <c r="AG351" s="31"/>
      <c r="AH351" s="31"/>
      <c r="AI351" s="31"/>
      <c r="AJ351" s="31"/>
      <c r="AK351" s="31"/>
      <c r="AL351" s="31"/>
      <c r="AM351" s="31"/>
      <c r="AN351" s="31"/>
      <c r="AO351" s="108"/>
    </row>
    <row r="352" spans="2:41" ht="15" customHeight="1" x14ac:dyDescent="0.25">
      <c r="B352" s="31"/>
      <c r="C352" s="31"/>
      <c r="D352" s="31"/>
      <c r="E352" s="31"/>
      <c r="F352" s="31"/>
      <c r="G352" s="31"/>
      <c r="H352" s="31"/>
      <c r="I352" s="31"/>
      <c r="J352" s="31"/>
      <c r="K352" s="31"/>
      <c r="L352" s="31"/>
      <c r="M352" s="31"/>
      <c r="N352" s="31"/>
      <c r="O352" s="31"/>
      <c r="P352" s="31"/>
      <c r="Q352" s="31"/>
      <c r="R352" s="31"/>
      <c r="S352" s="31"/>
      <c r="T352" s="31"/>
      <c r="U352" s="31"/>
      <c r="V352" s="31"/>
      <c r="W352" s="31"/>
      <c r="X352" s="31"/>
      <c r="Y352" s="31"/>
      <c r="Z352" s="31"/>
      <c r="AA352" s="31"/>
      <c r="AB352" s="31"/>
      <c r="AC352" s="31"/>
      <c r="AD352" s="31"/>
      <c r="AE352" s="31"/>
      <c r="AF352" s="31"/>
      <c r="AG352" s="31"/>
      <c r="AH352" s="31"/>
      <c r="AI352" s="31"/>
      <c r="AJ352" s="31"/>
      <c r="AK352" s="31"/>
      <c r="AL352" s="31"/>
      <c r="AM352" s="31"/>
      <c r="AN352" s="31"/>
      <c r="AO352" s="108"/>
    </row>
    <row r="353" spans="2:41" ht="15" customHeight="1" x14ac:dyDescent="0.25">
      <c r="B353" s="31"/>
      <c r="C353" s="31"/>
      <c r="D353" s="31"/>
      <c r="E353" s="31"/>
      <c r="F353" s="31"/>
      <c r="G353" s="31"/>
      <c r="H353" s="31"/>
      <c r="I353" s="31"/>
      <c r="J353" s="31"/>
      <c r="K353" s="31"/>
      <c r="L353" s="31"/>
      <c r="M353" s="31"/>
      <c r="N353" s="31"/>
      <c r="O353" s="31"/>
      <c r="P353" s="31"/>
      <c r="Q353" s="31"/>
      <c r="R353" s="31"/>
      <c r="S353" s="31"/>
      <c r="T353" s="31"/>
      <c r="U353" s="31"/>
      <c r="V353" s="31"/>
      <c r="W353" s="31"/>
      <c r="X353" s="31"/>
      <c r="Y353" s="31"/>
      <c r="Z353" s="31"/>
      <c r="AA353" s="31"/>
      <c r="AB353" s="31"/>
      <c r="AC353" s="31"/>
      <c r="AD353" s="31"/>
      <c r="AE353" s="31"/>
      <c r="AF353" s="31"/>
      <c r="AG353" s="31"/>
      <c r="AH353" s="31"/>
      <c r="AI353" s="31"/>
      <c r="AJ353" s="31"/>
      <c r="AK353" s="31"/>
      <c r="AL353" s="31"/>
      <c r="AM353" s="31"/>
      <c r="AN353" s="31"/>
      <c r="AO353" s="108"/>
    </row>
    <row r="354" spans="2:41" ht="15" customHeight="1" x14ac:dyDescent="0.25">
      <c r="B354" s="31"/>
      <c r="C354" s="31"/>
      <c r="D354" s="31"/>
      <c r="E354" s="31"/>
      <c r="F354" s="31"/>
      <c r="G354" s="31"/>
      <c r="H354" s="31"/>
      <c r="I354" s="31"/>
      <c r="J354" s="31"/>
      <c r="K354" s="31"/>
      <c r="L354" s="31"/>
      <c r="M354" s="31"/>
      <c r="N354" s="31"/>
      <c r="O354" s="31"/>
      <c r="P354" s="31"/>
      <c r="Q354" s="31"/>
      <c r="R354" s="31"/>
      <c r="S354" s="31"/>
      <c r="T354" s="31"/>
      <c r="U354" s="31"/>
      <c r="V354" s="31"/>
      <c r="W354" s="31"/>
      <c r="X354" s="31"/>
      <c r="Y354" s="31"/>
      <c r="Z354" s="31"/>
      <c r="AA354" s="31"/>
      <c r="AB354" s="31"/>
      <c r="AC354" s="31"/>
      <c r="AD354" s="31"/>
      <c r="AE354" s="31"/>
      <c r="AF354" s="31"/>
      <c r="AG354" s="31"/>
      <c r="AH354" s="31"/>
      <c r="AI354" s="31"/>
      <c r="AJ354" s="31"/>
      <c r="AK354" s="31"/>
      <c r="AL354" s="31"/>
      <c r="AM354" s="31"/>
      <c r="AN354" s="31"/>
      <c r="AO354" s="108"/>
    </row>
    <row r="355" spans="2:41" ht="15" customHeight="1" x14ac:dyDescent="0.25">
      <c r="B355" s="31"/>
      <c r="C355" s="31"/>
      <c r="D355" s="31"/>
      <c r="E355" s="31"/>
      <c r="F355" s="31"/>
      <c r="G355" s="31"/>
      <c r="H355" s="31"/>
      <c r="I355" s="31"/>
      <c r="J355" s="31"/>
      <c r="K355" s="31"/>
      <c r="L355" s="31"/>
      <c r="M355" s="31"/>
      <c r="N355" s="31"/>
      <c r="O355" s="31"/>
      <c r="P355" s="31"/>
      <c r="Q355" s="31"/>
      <c r="R355" s="31"/>
      <c r="S355" s="31"/>
      <c r="T355" s="31"/>
      <c r="U355" s="31"/>
      <c r="V355" s="31"/>
      <c r="W355" s="31"/>
      <c r="X355" s="31"/>
      <c r="Y355" s="31"/>
      <c r="Z355" s="31"/>
      <c r="AA355" s="31"/>
      <c r="AB355" s="31"/>
      <c r="AC355" s="31"/>
      <c r="AD355" s="31"/>
      <c r="AE355" s="31"/>
      <c r="AF355" s="31"/>
      <c r="AG355" s="31"/>
      <c r="AH355" s="31"/>
      <c r="AI355" s="31"/>
      <c r="AJ355" s="31"/>
      <c r="AK355" s="31"/>
      <c r="AL355" s="31"/>
      <c r="AM355" s="31"/>
      <c r="AN355" s="31"/>
      <c r="AO355" s="108"/>
    </row>
    <row r="356" spans="2:41" ht="15" customHeight="1" x14ac:dyDescent="0.25">
      <c r="B356" s="31"/>
      <c r="C356" s="31"/>
      <c r="D356" s="31"/>
      <c r="E356" s="31"/>
      <c r="F356" s="31"/>
      <c r="G356" s="31"/>
      <c r="H356" s="31"/>
      <c r="I356" s="31"/>
      <c r="J356" s="31"/>
      <c r="K356" s="31"/>
      <c r="L356" s="31"/>
      <c r="M356" s="31"/>
      <c r="N356" s="31"/>
      <c r="O356" s="31"/>
      <c r="P356" s="31"/>
      <c r="Q356" s="31"/>
      <c r="R356" s="31"/>
      <c r="S356" s="31"/>
      <c r="T356" s="31"/>
      <c r="U356" s="31"/>
      <c r="V356" s="31"/>
      <c r="W356" s="31"/>
      <c r="X356" s="31"/>
      <c r="Y356" s="31"/>
      <c r="Z356" s="31"/>
      <c r="AA356" s="31"/>
      <c r="AB356" s="31"/>
      <c r="AC356" s="31"/>
      <c r="AD356" s="31"/>
      <c r="AE356" s="31"/>
      <c r="AF356" s="31"/>
      <c r="AG356" s="31"/>
      <c r="AH356" s="31"/>
      <c r="AI356" s="31"/>
      <c r="AJ356" s="31"/>
      <c r="AK356" s="31"/>
      <c r="AL356" s="31"/>
      <c r="AM356" s="31"/>
      <c r="AN356" s="31"/>
      <c r="AO356" s="108"/>
    </row>
    <row r="357" spans="2:41" ht="15" customHeight="1" x14ac:dyDescent="0.25">
      <c r="B357" s="31"/>
      <c r="C357" s="31"/>
      <c r="D357" s="31"/>
      <c r="E357" s="31"/>
      <c r="F357" s="31"/>
      <c r="G357" s="31"/>
      <c r="H357" s="31"/>
      <c r="I357" s="31"/>
      <c r="J357" s="31"/>
      <c r="K357" s="31"/>
      <c r="L357" s="31"/>
      <c r="M357" s="31"/>
      <c r="N357" s="31"/>
      <c r="O357" s="31"/>
      <c r="P357" s="31"/>
      <c r="Q357" s="31"/>
      <c r="R357" s="31"/>
      <c r="S357" s="31"/>
      <c r="T357" s="31"/>
      <c r="U357" s="31"/>
      <c r="V357" s="31"/>
      <c r="W357" s="31"/>
      <c r="X357" s="31"/>
      <c r="Y357" s="31"/>
      <c r="Z357" s="31"/>
      <c r="AA357" s="31"/>
      <c r="AB357" s="31"/>
      <c r="AC357" s="31"/>
      <c r="AD357" s="31"/>
      <c r="AE357" s="31"/>
      <c r="AF357" s="31"/>
      <c r="AG357" s="31"/>
      <c r="AH357" s="31"/>
      <c r="AI357" s="31"/>
      <c r="AJ357" s="31"/>
      <c r="AK357" s="31"/>
      <c r="AL357" s="31"/>
      <c r="AM357" s="31"/>
      <c r="AN357" s="31"/>
      <c r="AO357" s="108"/>
    </row>
    <row r="358" spans="2:41" ht="15" customHeight="1" x14ac:dyDescent="0.25">
      <c r="B358" s="31"/>
      <c r="C358" s="31"/>
      <c r="D358" s="31"/>
      <c r="E358" s="31"/>
      <c r="F358" s="31"/>
      <c r="G358" s="31"/>
      <c r="H358" s="31"/>
      <c r="I358" s="31"/>
      <c r="J358" s="31"/>
      <c r="K358" s="31"/>
      <c r="L358" s="31"/>
      <c r="M358" s="31"/>
      <c r="N358" s="31"/>
      <c r="O358" s="31"/>
      <c r="P358" s="31"/>
      <c r="Q358" s="31"/>
      <c r="R358" s="31"/>
      <c r="S358" s="31"/>
      <c r="T358" s="31"/>
      <c r="U358" s="31"/>
      <c r="V358" s="31"/>
      <c r="W358" s="31"/>
      <c r="X358" s="31"/>
      <c r="Y358" s="31"/>
      <c r="Z358" s="31"/>
      <c r="AA358" s="31"/>
      <c r="AB358" s="31"/>
      <c r="AC358" s="31"/>
      <c r="AD358" s="31"/>
      <c r="AE358" s="31"/>
      <c r="AF358" s="31"/>
      <c r="AG358" s="31"/>
      <c r="AH358" s="31"/>
      <c r="AI358" s="31"/>
      <c r="AJ358" s="31"/>
      <c r="AK358" s="31"/>
      <c r="AL358" s="31"/>
      <c r="AM358" s="31"/>
      <c r="AN358" s="31"/>
      <c r="AO358" s="108"/>
    </row>
    <row r="359" spans="2:41" ht="15" customHeight="1" x14ac:dyDescent="0.25">
      <c r="B359" s="31"/>
      <c r="C359" s="31"/>
      <c r="D359" s="31"/>
      <c r="E359" s="31"/>
      <c r="F359" s="31"/>
      <c r="G359" s="31"/>
      <c r="H359" s="31"/>
      <c r="I359" s="31"/>
      <c r="J359" s="31"/>
      <c r="K359" s="31"/>
      <c r="L359" s="31"/>
      <c r="M359" s="31"/>
      <c r="N359" s="31"/>
      <c r="O359" s="31"/>
      <c r="P359" s="31"/>
      <c r="Q359" s="31"/>
      <c r="R359" s="31"/>
      <c r="S359" s="31"/>
      <c r="T359" s="31"/>
      <c r="U359" s="31"/>
      <c r="V359" s="31"/>
      <c r="W359" s="31"/>
      <c r="X359" s="31"/>
      <c r="Y359" s="31"/>
      <c r="Z359" s="31"/>
      <c r="AA359" s="31"/>
      <c r="AB359" s="31"/>
      <c r="AC359" s="31"/>
      <c r="AD359" s="31"/>
      <c r="AE359" s="31"/>
      <c r="AF359" s="31"/>
      <c r="AG359" s="31"/>
      <c r="AH359" s="31"/>
      <c r="AI359" s="31"/>
      <c r="AJ359" s="31"/>
      <c r="AK359" s="31"/>
      <c r="AL359" s="31"/>
      <c r="AM359" s="31"/>
      <c r="AN359" s="31"/>
      <c r="AO359" s="108"/>
    </row>
    <row r="360" spans="2:41" ht="15" customHeight="1" x14ac:dyDescent="0.25">
      <c r="B360" s="31"/>
      <c r="C360" s="31"/>
      <c r="D360" s="31"/>
      <c r="E360" s="31"/>
      <c r="F360" s="31"/>
      <c r="G360" s="31"/>
      <c r="H360" s="31"/>
      <c r="I360" s="31"/>
      <c r="J360" s="31"/>
      <c r="K360" s="31"/>
      <c r="L360" s="31"/>
      <c r="M360" s="31"/>
      <c r="N360" s="31"/>
      <c r="O360" s="31"/>
      <c r="P360" s="31"/>
      <c r="Q360" s="31"/>
      <c r="R360" s="31"/>
      <c r="S360" s="31"/>
      <c r="T360" s="31"/>
      <c r="U360" s="31"/>
      <c r="V360" s="31"/>
      <c r="W360" s="31"/>
      <c r="X360" s="31"/>
      <c r="Y360" s="31"/>
      <c r="Z360" s="31"/>
      <c r="AA360" s="31"/>
      <c r="AB360" s="31"/>
      <c r="AC360" s="31"/>
      <c r="AD360" s="31"/>
      <c r="AE360" s="31"/>
      <c r="AF360" s="31"/>
      <c r="AG360" s="31"/>
      <c r="AH360" s="31"/>
      <c r="AI360" s="31"/>
      <c r="AJ360" s="31"/>
      <c r="AK360" s="31"/>
      <c r="AL360" s="31"/>
      <c r="AM360" s="31"/>
      <c r="AN360" s="31"/>
      <c r="AO360" s="108"/>
    </row>
    <row r="361" spans="2:41" ht="15" customHeight="1" x14ac:dyDescent="0.25">
      <c r="B361" s="31"/>
      <c r="C361" s="31"/>
      <c r="D361" s="31"/>
      <c r="E361" s="31"/>
      <c r="F361" s="31"/>
      <c r="G361" s="31"/>
      <c r="H361" s="31"/>
      <c r="I361" s="31"/>
      <c r="J361" s="31"/>
      <c r="K361" s="31"/>
      <c r="L361" s="31"/>
      <c r="M361" s="31"/>
      <c r="N361" s="31"/>
      <c r="O361" s="31"/>
      <c r="P361" s="31"/>
      <c r="Q361" s="31"/>
      <c r="R361" s="31"/>
      <c r="S361" s="31"/>
      <c r="T361" s="31"/>
      <c r="U361" s="31"/>
      <c r="V361" s="31"/>
      <c r="W361" s="31"/>
      <c r="X361" s="31"/>
      <c r="Y361" s="31"/>
      <c r="Z361" s="31"/>
      <c r="AA361" s="31"/>
      <c r="AB361" s="31"/>
      <c r="AC361" s="31"/>
      <c r="AD361" s="31"/>
      <c r="AE361" s="31"/>
      <c r="AF361" s="31"/>
      <c r="AG361" s="31"/>
      <c r="AH361" s="31"/>
      <c r="AI361" s="31"/>
      <c r="AJ361" s="31"/>
      <c r="AK361" s="31"/>
      <c r="AL361" s="31"/>
      <c r="AM361" s="31"/>
      <c r="AN361" s="31"/>
      <c r="AO361" s="108"/>
    </row>
    <row r="362" spans="2:41" ht="15" customHeight="1" x14ac:dyDescent="0.25">
      <c r="B362" s="31"/>
      <c r="C362" s="31"/>
      <c r="D362" s="31"/>
      <c r="E362" s="31"/>
      <c r="F362" s="31"/>
      <c r="G362" s="31"/>
      <c r="H362" s="31"/>
      <c r="I362" s="31"/>
      <c r="J362" s="31"/>
      <c r="K362" s="31"/>
      <c r="L362" s="31"/>
      <c r="M362" s="31"/>
      <c r="N362" s="31"/>
      <c r="O362" s="31"/>
      <c r="P362" s="31"/>
      <c r="Q362" s="31"/>
      <c r="R362" s="31"/>
      <c r="S362" s="31"/>
      <c r="T362" s="31"/>
      <c r="U362" s="31"/>
      <c r="V362" s="31"/>
      <c r="W362" s="31"/>
      <c r="X362" s="31"/>
      <c r="Y362" s="31"/>
      <c r="Z362" s="31"/>
      <c r="AA362" s="31"/>
      <c r="AB362" s="31"/>
      <c r="AC362" s="31"/>
      <c r="AD362" s="31"/>
      <c r="AE362" s="31"/>
      <c r="AF362" s="31"/>
      <c r="AG362" s="31"/>
      <c r="AH362" s="31"/>
      <c r="AI362" s="31"/>
      <c r="AJ362" s="31"/>
      <c r="AK362" s="31"/>
      <c r="AL362" s="31"/>
      <c r="AM362" s="31"/>
      <c r="AN362" s="31"/>
      <c r="AO362" s="108"/>
    </row>
    <row r="363" spans="2:41" ht="15" customHeight="1" x14ac:dyDescent="0.25">
      <c r="B363" s="31"/>
      <c r="C363" s="31"/>
      <c r="D363" s="31"/>
      <c r="E363" s="31"/>
      <c r="F363" s="31"/>
      <c r="G363" s="31"/>
      <c r="H363" s="31"/>
      <c r="I363" s="31"/>
      <c r="J363" s="31"/>
      <c r="K363" s="31"/>
      <c r="L363" s="31"/>
      <c r="M363" s="31"/>
      <c r="N363" s="31"/>
      <c r="O363" s="31"/>
      <c r="P363" s="31"/>
      <c r="Q363" s="31"/>
      <c r="R363" s="31"/>
      <c r="S363" s="31"/>
      <c r="T363" s="31"/>
      <c r="U363" s="31"/>
      <c r="V363" s="31"/>
      <c r="W363" s="31"/>
      <c r="X363" s="31"/>
      <c r="Y363" s="31"/>
      <c r="Z363" s="31"/>
      <c r="AA363" s="31"/>
      <c r="AB363" s="31"/>
      <c r="AC363" s="31"/>
      <c r="AD363" s="31"/>
      <c r="AE363" s="31"/>
      <c r="AF363" s="31"/>
      <c r="AG363" s="31"/>
      <c r="AH363" s="31"/>
      <c r="AI363" s="31"/>
      <c r="AJ363" s="31"/>
      <c r="AK363" s="31"/>
      <c r="AL363" s="31"/>
      <c r="AM363" s="31"/>
      <c r="AN363" s="31"/>
      <c r="AO363" s="108"/>
    </row>
    <row r="364" spans="2:41" ht="15" customHeight="1" x14ac:dyDescent="0.25">
      <c r="B364" s="31"/>
      <c r="C364" s="31"/>
      <c r="D364" s="31"/>
      <c r="E364" s="31"/>
      <c r="F364" s="31"/>
      <c r="G364" s="31"/>
      <c r="H364" s="31"/>
      <c r="I364" s="31"/>
      <c r="J364" s="31"/>
      <c r="K364" s="31"/>
      <c r="L364" s="31"/>
      <c r="M364" s="31"/>
      <c r="N364" s="31"/>
      <c r="O364" s="31"/>
      <c r="P364" s="31"/>
      <c r="Q364" s="31"/>
      <c r="R364" s="31"/>
      <c r="S364" s="31"/>
      <c r="T364" s="31"/>
      <c r="U364" s="31"/>
      <c r="V364" s="31"/>
      <c r="W364" s="31"/>
      <c r="X364" s="31"/>
      <c r="Y364" s="31"/>
      <c r="Z364" s="31"/>
      <c r="AA364" s="31"/>
      <c r="AB364" s="31"/>
      <c r="AC364" s="31"/>
      <c r="AD364" s="31"/>
      <c r="AE364" s="31"/>
      <c r="AF364" s="31"/>
      <c r="AG364" s="31"/>
      <c r="AH364" s="31"/>
      <c r="AI364" s="31"/>
      <c r="AJ364" s="31"/>
      <c r="AK364" s="31"/>
      <c r="AL364" s="31"/>
      <c r="AM364" s="31"/>
      <c r="AN364" s="31"/>
      <c r="AO364" s="108"/>
    </row>
    <row r="365" spans="2:41" ht="15" customHeight="1" x14ac:dyDescent="0.25">
      <c r="B365" s="31"/>
      <c r="C365" s="31"/>
      <c r="D365" s="31"/>
      <c r="E365" s="31"/>
      <c r="F365" s="31"/>
      <c r="G365" s="31"/>
      <c r="H365" s="31"/>
      <c r="I365" s="31"/>
      <c r="J365" s="31"/>
      <c r="K365" s="31"/>
      <c r="L365" s="31"/>
      <c r="M365" s="31"/>
      <c r="N365" s="31"/>
      <c r="O365" s="31"/>
      <c r="P365" s="31"/>
      <c r="Q365" s="31"/>
      <c r="R365" s="31"/>
      <c r="S365" s="31"/>
      <c r="T365" s="31"/>
      <c r="U365" s="31"/>
      <c r="V365" s="31"/>
      <c r="W365" s="31"/>
      <c r="X365" s="31"/>
      <c r="Y365" s="31"/>
      <c r="Z365" s="31"/>
      <c r="AA365" s="31"/>
      <c r="AB365" s="31"/>
      <c r="AC365" s="31"/>
      <c r="AD365" s="31"/>
      <c r="AE365" s="31"/>
      <c r="AF365" s="31"/>
      <c r="AG365" s="31"/>
      <c r="AH365" s="31"/>
      <c r="AI365" s="31"/>
      <c r="AJ365" s="31"/>
      <c r="AK365" s="31"/>
      <c r="AL365" s="31"/>
      <c r="AM365" s="31"/>
      <c r="AN365" s="31"/>
      <c r="AO365" s="108"/>
    </row>
    <row r="366" spans="2:41" ht="15" customHeight="1" x14ac:dyDescent="0.25">
      <c r="B366" s="31"/>
      <c r="C366" s="31"/>
      <c r="D366" s="31"/>
      <c r="E366" s="31"/>
      <c r="F366" s="31"/>
      <c r="G366" s="31"/>
      <c r="H366" s="31"/>
      <c r="I366" s="31"/>
      <c r="J366" s="31"/>
      <c r="K366" s="31"/>
      <c r="L366" s="31"/>
      <c r="M366" s="31"/>
      <c r="N366" s="31"/>
      <c r="O366" s="31"/>
      <c r="P366" s="31"/>
      <c r="Q366" s="31"/>
      <c r="R366" s="31"/>
      <c r="S366" s="31"/>
      <c r="T366" s="31"/>
      <c r="U366" s="31"/>
      <c r="V366" s="31"/>
      <c r="W366" s="31"/>
      <c r="X366" s="31"/>
      <c r="Y366" s="31"/>
      <c r="Z366" s="31"/>
      <c r="AA366" s="31"/>
      <c r="AB366" s="31"/>
      <c r="AC366" s="31"/>
      <c r="AD366" s="31"/>
      <c r="AE366" s="31"/>
      <c r="AF366" s="31"/>
      <c r="AG366" s="31"/>
      <c r="AH366" s="31"/>
      <c r="AI366" s="31"/>
      <c r="AJ366" s="31"/>
      <c r="AK366" s="31"/>
      <c r="AL366" s="31"/>
      <c r="AM366" s="31"/>
      <c r="AN366" s="31"/>
      <c r="AO366" s="108"/>
    </row>
    <row r="367" spans="2:41" ht="15" customHeight="1" x14ac:dyDescent="0.25">
      <c r="B367" s="31"/>
      <c r="C367" s="31"/>
      <c r="D367" s="31"/>
      <c r="E367" s="31"/>
      <c r="F367" s="31"/>
      <c r="G367" s="31"/>
      <c r="H367" s="31"/>
      <c r="I367" s="31"/>
      <c r="J367" s="31"/>
      <c r="K367" s="31"/>
      <c r="L367" s="31"/>
      <c r="M367" s="31"/>
      <c r="N367" s="31"/>
      <c r="O367" s="31"/>
      <c r="P367" s="31"/>
      <c r="Q367" s="31"/>
      <c r="R367" s="31"/>
      <c r="S367" s="31"/>
      <c r="T367" s="31"/>
      <c r="U367" s="31"/>
      <c r="V367" s="31"/>
      <c r="W367" s="31"/>
      <c r="X367" s="31"/>
      <c r="Y367" s="31"/>
      <c r="Z367" s="31"/>
      <c r="AA367" s="31"/>
      <c r="AB367" s="31"/>
      <c r="AC367" s="31"/>
      <c r="AD367" s="31"/>
      <c r="AE367" s="31"/>
      <c r="AF367" s="31"/>
      <c r="AG367" s="31"/>
      <c r="AH367" s="31"/>
      <c r="AI367" s="31"/>
      <c r="AJ367" s="31"/>
      <c r="AK367" s="31"/>
      <c r="AL367" s="31"/>
      <c r="AM367" s="31"/>
      <c r="AN367" s="31"/>
      <c r="AO367" s="108"/>
    </row>
    <row r="368" spans="2:41" ht="15" customHeight="1" x14ac:dyDescent="0.25">
      <c r="B368" s="31"/>
      <c r="C368" s="31"/>
      <c r="D368" s="31"/>
      <c r="E368" s="31"/>
      <c r="F368" s="31"/>
      <c r="G368" s="31"/>
      <c r="H368" s="31"/>
      <c r="I368" s="31"/>
      <c r="J368" s="31"/>
      <c r="K368" s="31"/>
      <c r="L368" s="31"/>
      <c r="M368" s="31"/>
      <c r="N368" s="31"/>
      <c r="O368" s="31"/>
      <c r="P368" s="31"/>
      <c r="Q368" s="31"/>
      <c r="R368" s="31"/>
      <c r="S368" s="31"/>
      <c r="T368" s="31"/>
      <c r="U368" s="31"/>
      <c r="V368" s="31"/>
      <c r="W368" s="31"/>
      <c r="X368" s="31"/>
      <c r="Y368" s="31"/>
      <c r="Z368" s="31"/>
      <c r="AA368" s="31"/>
      <c r="AB368" s="31"/>
      <c r="AC368" s="31"/>
      <c r="AD368" s="31"/>
      <c r="AE368" s="31"/>
      <c r="AF368" s="31"/>
      <c r="AG368" s="31"/>
      <c r="AH368" s="31"/>
      <c r="AI368" s="31"/>
      <c r="AJ368" s="31"/>
      <c r="AK368" s="31"/>
      <c r="AL368" s="31"/>
      <c r="AM368" s="31"/>
      <c r="AN368" s="31"/>
      <c r="AO368" s="108"/>
    </row>
    <row r="369" spans="2:41" ht="15" customHeight="1" x14ac:dyDescent="0.25">
      <c r="B369" s="31"/>
      <c r="C369" s="31"/>
      <c r="D369" s="31"/>
      <c r="E369" s="31"/>
      <c r="F369" s="31"/>
      <c r="G369" s="31"/>
      <c r="H369" s="31"/>
      <c r="I369" s="31"/>
      <c r="J369" s="31"/>
      <c r="K369" s="31"/>
      <c r="L369" s="31"/>
      <c r="M369" s="31"/>
      <c r="N369" s="31"/>
      <c r="O369" s="31"/>
      <c r="P369" s="31"/>
      <c r="Q369" s="31"/>
      <c r="R369" s="31"/>
      <c r="S369" s="31"/>
      <c r="T369" s="31"/>
      <c r="U369" s="31"/>
      <c r="V369" s="31"/>
      <c r="W369" s="31"/>
      <c r="X369" s="31"/>
      <c r="Y369" s="31"/>
      <c r="Z369" s="31"/>
      <c r="AA369" s="31"/>
      <c r="AB369" s="31"/>
      <c r="AC369" s="31"/>
      <c r="AD369" s="31"/>
      <c r="AE369" s="31"/>
      <c r="AF369" s="31"/>
      <c r="AG369" s="31"/>
      <c r="AH369" s="31"/>
      <c r="AI369" s="31"/>
      <c r="AJ369" s="31"/>
      <c r="AK369" s="31"/>
      <c r="AL369" s="31"/>
      <c r="AM369" s="31"/>
      <c r="AN369" s="31"/>
      <c r="AO369" s="108"/>
    </row>
    <row r="370" spans="2:41" ht="15" customHeight="1" x14ac:dyDescent="0.25">
      <c r="B370" s="31"/>
      <c r="C370" s="31"/>
      <c r="D370" s="31"/>
      <c r="E370" s="31"/>
      <c r="F370" s="31"/>
      <c r="G370" s="31"/>
      <c r="H370" s="31"/>
      <c r="I370" s="31"/>
      <c r="J370" s="31"/>
      <c r="K370" s="31"/>
      <c r="L370" s="31"/>
      <c r="M370" s="31"/>
      <c r="N370" s="31"/>
      <c r="O370" s="31"/>
      <c r="P370" s="31"/>
      <c r="Q370" s="31"/>
      <c r="R370" s="31"/>
      <c r="S370" s="31"/>
      <c r="T370" s="31"/>
      <c r="U370" s="31"/>
      <c r="V370" s="31"/>
      <c r="W370" s="31"/>
      <c r="X370" s="31"/>
      <c r="Y370" s="31"/>
      <c r="Z370" s="31"/>
      <c r="AA370" s="31"/>
      <c r="AB370" s="31"/>
      <c r="AC370" s="31"/>
      <c r="AD370" s="31"/>
      <c r="AE370" s="31"/>
      <c r="AF370" s="31"/>
      <c r="AG370" s="31"/>
      <c r="AH370" s="31"/>
      <c r="AI370" s="31"/>
      <c r="AJ370" s="31"/>
      <c r="AK370" s="31"/>
      <c r="AL370" s="31"/>
      <c r="AM370" s="31"/>
      <c r="AN370" s="31"/>
      <c r="AO370" s="108"/>
    </row>
    <row r="371" spans="2:41" ht="15" customHeight="1" x14ac:dyDescent="0.25">
      <c r="B371" s="31"/>
      <c r="C371" s="31"/>
      <c r="D371" s="31"/>
      <c r="E371" s="31"/>
      <c r="F371" s="31"/>
      <c r="G371" s="31"/>
      <c r="H371" s="31"/>
      <c r="I371" s="31"/>
      <c r="J371" s="31"/>
      <c r="K371" s="31"/>
      <c r="L371" s="31"/>
      <c r="M371" s="31"/>
      <c r="N371" s="31"/>
      <c r="O371" s="31"/>
      <c r="P371" s="31"/>
      <c r="Q371" s="31"/>
      <c r="R371" s="31"/>
      <c r="S371" s="31"/>
      <c r="T371" s="31"/>
      <c r="U371" s="31"/>
      <c r="V371" s="31"/>
      <c r="W371" s="31"/>
      <c r="X371" s="31"/>
      <c r="Y371" s="31"/>
      <c r="Z371" s="31"/>
      <c r="AA371" s="31"/>
      <c r="AB371" s="31"/>
      <c r="AC371" s="31"/>
      <c r="AD371" s="31"/>
      <c r="AE371" s="31"/>
      <c r="AF371" s="31"/>
      <c r="AG371" s="31"/>
      <c r="AH371" s="31"/>
      <c r="AI371" s="31"/>
      <c r="AJ371" s="31"/>
      <c r="AK371" s="31"/>
      <c r="AL371" s="31"/>
      <c r="AM371" s="31"/>
      <c r="AN371" s="31"/>
      <c r="AO371" s="108"/>
    </row>
    <row r="372" spans="2:41" ht="15" customHeight="1" x14ac:dyDescent="0.25">
      <c r="B372" s="31"/>
      <c r="C372" s="31"/>
      <c r="D372" s="31"/>
      <c r="E372" s="31"/>
      <c r="F372" s="31"/>
      <c r="G372" s="31"/>
      <c r="H372" s="31"/>
      <c r="I372" s="31"/>
      <c r="J372" s="31"/>
      <c r="K372" s="31"/>
      <c r="L372" s="31"/>
      <c r="M372" s="31"/>
      <c r="N372" s="31"/>
      <c r="O372" s="31"/>
      <c r="P372" s="31"/>
      <c r="Q372" s="31"/>
      <c r="R372" s="31"/>
      <c r="S372" s="31"/>
      <c r="T372" s="31"/>
      <c r="U372" s="31"/>
      <c r="V372" s="31"/>
      <c r="W372" s="31"/>
      <c r="X372" s="31"/>
      <c r="Y372" s="31"/>
      <c r="Z372" s="31"/>
      <c r="AA372" s="31"/>
      <c r="AB372" s="31"/>
      <c r="AC372" s="31"/>
      <c r="AD372" s="31"/>
      <c r="AE372" s="31"/>
      <c r="AF372" s="31"/>
      <c r="AG372" s="31"/>
      <c r="AH372" s="31"/>
      <c r="AI372" s="31"/>
      <c r="AJ372" s="31"/>
      <c r="AK372" s="31"/>
      <c r="AL372" s="31"/>
      <c r="AM372" s="31"/>
      <c r="AN372" s="31"/>
      <c r="AO372" s="108"/>
    </row>
    <row r="373" spans="2:41" ht="15" customHeight="1" x14ac:dyDescent="0.25">
      <c r="B373" s="31"/>
      <c r="C373" s="31"/>
      <c r="D373" s="31"/>
      <c r="E373" s="31"/>
      <c r="F373" s="31"/>
      <c r="G373" s="31"/>
      <c r="H373" s="31"/>
      <c r="I373" s="31"/>
      <c r="J373" s="31"/>
      <c r="K373" s="31"/>
      <c r="L373" s="31"/>
      <c r="M373" s="31"/>
      <c r="N373" s="31"/>
      <c r="O373" s="31"/>
      <c r="P373" s="31"/>
      <c r="Q373" s="31"/>
      <c r="R373" s="31"/>
      <c r="S373" s="31"/>
      <c r="T373" s="31"/>
      <c r="U373" s="31"/>
      <c r="V373" s="31"/>
      <c r="W373" s="31"/>
      <c r="X373" s="31"/>
      <c r="Y373" s="31"/>
      <c r="Z373" s="31"/>
      <c r="AA373" s="31"/>
      <c r="AB373" s="31"/>
      <c r="AC373" s="31"/>
      <c r="AD373" s="31"/>
      <c r="AE373" s="31"/>
      <c r="AF373" s="31"/>
      <c r="AG373" s="31"/>
      <c r="AH373" s="31"/>
      <c r="AI373" s="31"/>
      <c r="AJ373" s="31"/>
      <c r="AK373" s="31"/>
      <c r="AL373" s="31"/>
      <c r="AM373" s="31"/>
      <c r="AN373" s="31"/>
      <c r="AO373" s="108"/>
    </row>
    <row r="374" spans="2:41" ht="15" customHeight="1" x14ac:dyDescent="0.25">
      <c r="B374" s="31"/>
      <c r="C374" s="31"/>
      <c r="D374" s="31"/>
      <c r="E374" s="31"/>
      <c r="F374" s="31"/>
      <c r="G374" s="31"/>
      <c r="H374" s="31"/>
      <c r="I374" s="31"/>
      <c r="J374" s="31"/>
      <c r="K374" s="31"/>
      <c r="L374" s="31"/>
      <c r="M374" s="31"/>
      <c r="N374" s="31"/>
      <c r="O374" s="31"/>
      <c r="P374" s="31"/>
      <c r="Q374" s="31"/>
      <c r="R374" s="31"/>
      <c r="S374" s="31"/>
      <c r="T374" s="31"/>
      <c r="U374" s="31"/>
      <c r="V374" s="31"/>
      <c r="W374" s="31"/>
      <c r="X374" s="31"/>
      <c r="Y374" s="31"/>
      <c r="Z374" s="31"/>
      <c r="AA374" s="31"/>
      <c r="AB374" s="31"/>
      <c r="AC374" s="31"/>
      <c r="AD374" s="31"/>
      <c r="AE374" s="31"/>
      <c r="AF374" s="31"/>
      <c r="AG374" s="31"/>
      <c r="AH374" s="31"/>
      <c r="AI374" s="31"/>
      <c r="AJ374" s="31"/>
      <c r="AK374" s="31"/>
      <c r="AL374" s="31"/>
      <c r="AM374" s="31"/>
      <c r="AN374" s="31"/>
      <c r="AO374" s="108"/>
    </row>
    <row r="375" spans="2:41" ht="15" customHeight="1" x14ac:dyDescent="0.25">
      <c r="B375" s="31"/>
      <c r="C375" s="31"/>
      <c r="D375" s="31"/>
      <c r="E375" s="31"/>
      <c r="F375" s="31"/>
      <c r="G375" s="31"/>
      <c r="H375" s="31"/>
      <c r="I375" s="31"/>
      <c r="J375" s="31"/>
      <c r="K375" s="31"/>
      <c r="L375" s="31"/>
      <c r="M375" s="31"/>
      <c r="N375" s="31"/>
      <c r="O375" s="31"/>
      <c r="P375" s="31"/>
      <c r="Q375" s="31"/>
      <c r="R375" s="31"/>
      <c r="S375" s="31"/>
      <c r="T375" s="31"/>
      <c r="U375" s="31"/>
      <c r="V375" s="31"/>
      <c r="W375" s="31"/>
      <c r="X375" s="31"/>
      <c r="Y375" s="31"/>
      <c r="Z375" s="31"/>
      <c r="AA375" s="31"/>
      <c r="AB375" s="31"/>
      <c r="AC375" s="31"/>
      <c r="AD375" s="31"/>
      <c r="AE375" s="31"/>
      <c r="AF375" s="31"/>
      <c r="AG375" s="31"/>
      <c r="AH375" s="31"/>
      <c r="AI375" s="31"/>
      <c r="AJ375" s="31"/>
      <c r="AK375" s="31"/>
      <c r="AL375" s="31"/>
      <c r="AM375" s="31"/>
      <c r="AN375" s="31"/>
      <c r="AO375" s="108"/>
    </row>
    <row r="376" spans="2:41" ht="15" customHeight="1" x14ac:dyDescent="0.25">
      <c r="B376" s="31"/>
      <c r="C376" s="31"/>
      <c r="D376" s="31"/>
      <c r="E376" s="31"/>
      <c r="F376" s="31"/>
      <c r="G376" s="31"/>
      <c r="H376" s="31"/>
      <c r="I376" s="31"/>
      <c r="J376" s="31"/>
      <c r="K376" s="31"/>
      <c r="L376" s="31"/>
      <c r="M376" s="31"/>
      <c r="N376" s="31"/>
      <c r="O376" s="31"/>
      <c r="P376" s="31"/>
      <c r="Q376" s="31"/>
      <c r="R376" s="31"/>
      <c r="S376" s="31"/>
      <c r="T376" s="31"/>
      <c r="U376" s="31"/>
      <c r="V376" s="31"/>
      <c r="W376" s="31"/>
      <c r="X376" s="31"/>
      <c r="Y376" s="31"/>
      <c r="Z376" s="31"/>
      <c r="AA376" s="31"/>
      <c r="AB376" s="31"/>
      <c r="AC376" s="31"/>
      <c r="AD376" s="31"/>
      <c r="AE376" s="31"/>
      <c r="AF376" s="31"/>
      <c r="AG376" s="31"/>
      <c r="AH376" s="31"/>
      <c r="AI376" s="31"/>
      <c r="AJ376" s="31"/>
      <c r="AK376" s="31"/>
      <c r="AL376" s="31"/>
      <c r="AM376" s="31"/>
      <c r="AN376" s="31"/>
      <c r="AO376" s="108"/>
    </row>
    <row r="377" spans="2:41" ht="15" customHeight="1" x14ac:dyDescent="0.25">
      <c r="B377" s="31"/>
      <c r="C377" s="31"/>
      <c r="D377" s="31"/>
      <c r="E377" s="31"/>
      <c r="F377" s="31"/>
      <c r="G377" s="31"/>
      <c r="H377" s="31"/>
      <c r="I377" s="31"/>
      <c r="J377" s="31"/>
      <c r="K377" s="31"/>
      <c r="L377" s="31"/>
      <c r="M377" s="31"/>
      <c r="N377" s="31"/>
      <c r="O377" s="31"/>
      <c r="P377" s="31"/>
      <c r="Q377" s="31"/>
      <c r="R377" s="31"/>
      <c r="S377" s="31"/>
      <c r="T377" s="31"/>
      <c r="U377" s="31"/>
      <c r="V377" s="31"/>
      <c r="W377" s="31"/>
      <c r="X377" s="31"/>
      <c r="Y377" s="31"/>
      <c r="Z377" s="31"/>
      <c r="AA377" s="31"/>
      <c r="AB377" s="31"/>
      <c r="AC377" s="31"/>
      <c r="AD377" s="31"/>
      <c r="AE377" s="31"/>
      <c r="AF377" s="31"/>
      <c r="AG377" s="31"/>
      <c r="AH377" s="31"/>
      <c r="AI377" s="31"/>
      <c r="AJ377" s="31"/>
      <c r="AK377" s="31"/>
      <c r="AL377" s="31"/>
      <c r="AM377" s="31"/>
      <c r="AN377" s="31"/>
      <c r="AO377" s="108"/>
    </row>
    <row r="378" spans="2:41" ht="15" customHeight="1" x14ac:dyDescent="0.25">
      <c r="B378" s="31"/>
      <c r="C378" s="31"/>
      <c r="D378" s="31"/>
      <c r="E378" s="31"/>
      <c r="F378" s="31"/>
      <c r="G378" s="31"/>
      <c r="H378" s="31"/>
      <c r="I378" s="31"/>
      <c r="J378" s="31"/>
      <c r="K378" s="31"/>
      <c r="L378" s="31"/>
      <c r="M378" s="31"/>
      <c r="N378" s="31"/>
      <c r="O378" s="31"/>
      <c r="P378" s="31"/>
      <c r="Q378" s="31"/>
      <c r="R378" s="31"/>
      <c r="S378" s="31"/>
      <c r="T378" s="31"/>
      <c r="U378" s="31"/>
      <c r="V378" s="31"/>
      <c r="W378" s="31"/>
      <c r="X378" s="31"/>
      <c r="Y378" s="31"/>
      <c r="Z378" s="31"/>
      <c r="AA378" s="31"/>
      <c r="AB378" s="31"/>
      <c r="AC378" s="31"/>
      <c r="AD378" s="31"/>
      <c r="AE378" s="31"/>
      <c r="AF378" s="31"/>
      <c r="AG378" s="31"/>
      <c r="AH378" s="31"/>
      <c r="AI378" s="31"/>
      <c r="AJ378" s="31"/>
      <c r="AK378" s="31"/>
      <c r="AL378" s="31"/>
      <c r="AM378" s="31"/>
      <c r="AN378" s="31"/>
      <c r="AO378" s="108"/>
    </row>
    <row r="379" spans="2:41" ht="15" customHeight="1" x14ac:dyDescent="0.25">
      <c r="B379" s="31"/>
      <c r="C379" s="31"/>
      <c r="D379" s="31"/>
      <c r="E379" s="31"/>
      <c r="F379" s="31"/>
      <c r="G379" s="31"/>
      <c r="H379" s="31"/>
      <c r="I379" s="31"/>
      <c r="J379" s="31"/>
      <c r="K379" s="31"/>
      <c r="L379" s="31"/>
      <c r="M379" s="31"/>
      <c r="N379" s="31"/>
      <c r="O379" s="31"/>
      <c r="P379" s="31"/>
      <c r="Q379" s="31"/>
      <c r="R379" s="31"/>
      <c r="S379" s="31"/>
      <c r="T379" s="31"/>
      <c r="U379" s="31"/>
      <c r="V379" s="31"/>
      <c r="W379" s="31"/>
      <c r="X379" s="31"/>
      <c r="Y379" s="31"/>
      <c r="Z379" s="31"/>
      <c r="AA379" s="31"/>
      <c r="AB379" s="31"/>
      <c r="AC379" s="31"/>
      <c r="AD379" s="31"/>
      <c r="AE379" s="31"/>
      <c r="AF379" s="31"/>
      <c r="AG379" s="31"/>
      <c r="AH379" s="31"/>
      <c r="AI379" s="31"/>
      <c r="AJ379" s="31"/>
      <c r="AK379" s="31"/>
      <c r="AL379" s="31"/>
      <c r="AM379" s="31"/>
      <c r="AN379" s="31"/>
      <c r="AO379" s="108"/>
    </row>
    <row r="380" spans="2:41" ht="15" customHeight="1" x14ac:dyDescent="0.25">
      <c r="B380" s="31"/>
      <c r="C380" s="31"/>
      <c r="D380" s="31"/>
      <c r="E380" s="31"/>
      <c r="F380" s="31"/>
      <c r="G380" s="31"/>
      <c r="H380" s="31"/>
      <c r="I380" s="31"/>
      <c r="J380" s="31"/>
      <c r="K380" s="31"/>
      <c r="L380" s="31"/>
      <c r="M380" s="31"/>
      <c r="N380" s="31"/>
      <c r="O380" s="31"/>
      <c r="P380" s="31"/>
      <c r="Q380" s="31"/>
      <c r="R380" s="31"/>
      <c r="S380" s="31"/>
      <c r="T380" s="31"/>
      <c r="U380" s="31"/>
      <c r="V380" s="31"/>
      <c r="W380" s="31"/>
      <c r="X380" s="31"/>
      <c r="Y380" s="31"/>
      <c r="Z380" s="31"/>
      <c r="AA380" s="31"/>
      <c r="AB380" s="31"/>
      <c r="AC380" s="31"/>
      <c r="AD380" s="31"/>
      <c r="AE380" s="31"/>
      <c r="AF380" s="31"/>
      <c r="AG380" s="31"/>
      <c r="AH380" s="31"/>
      <c r="AI380" s="31"/>
      <c r="AJ380" s="31"/>
      <c r="AK380" s="31"/>
      <c r="AL380" s="31"/>
      <c r="AM380" s="31"/>
      <c r="AN380" s="31"/>
      <c r="AO380" s="108"/>
    </row>
    <row r="381" spans="2:41" ht="15" customHeight="1" x14ac:dyDescent="0.25">
      <c r="B381" s="31"/>
      <c r="C381" s="31"/>
      <c r="D381" s="31"/>
      <c r="E381" s="31"/>
      <c r="F381" s="31"/>
      <c r="G381" s="31"/>
      <c r="H381" s="31"/>
      <c r="I381" s="31"/>
      <c r="J381" s="31"/>
      <c r="K381" s="31"/>
      <c r="L381" s="31"/>
      <c r="M381" s="31"/>
      <c r="N381" s="31"/>
      <c r="O381" s="31"/>
      <c r="P381" s="31"/>
      <c r="Q381" s="31"/>
      <c r="R381" s="31"/>
      <c r="S381" s="31"/>
      <c r="T381" s="31"/>
      <c r="U381" s="31"/>
      <c r="V381" s="31"/>
      <c r="W381" s="31"/>
      <c r="X381" s="31"/>
      <c r="Y381" s="31"/>
      <c r="Z381" s="31"/>
      <c r="AA381" s="31"/>
      <c r="AB381" s="31"/>
      <c r="AC381" s="31"/>
      <c r="AD381" s="31"/>
      <c r="AE381" s="31"/>
      <c r="AF381" s="31"/>
      <c r="AG381" s="31"/>
      <c r="AH381" s="31"/>
      <c r="AI381" s="31"/>
      <c r="AJ381" s="31"/>
      <c r="AK381" s="31"/>
      <c r="AL381" s="31"/>
      <c r="AM381" s="31"/>
      <c r="AN381" s="31"/>
      <c r="AO381" s="108"/>
    </row>
    <row r="382" spans="2:41" ht="15" customHeight="1" x14ac:dyDescent="0.25">
      <c r="B382" s="31"/>
      <c r="C382" s="31"/>
      <c r="D382" s="31"/>
      <c r="E382" s="31"/>
      <c r="F382" s="31"/>
      <c r="G382" s="31"/>
      <c r="H382" s="31"/>
      <c r="I382" s="31"/>
      <c r="J382" s="31"/>
      <c r="K382" s="31"/>
      <c r="L382" s="31"/>
      <c r="M382" s="31"/>
      <c r="N382" s="31"/>
      <c r="O382" s="31"/>
      <c r="P382" s="31"/>
      <c r="Q382" s="31"/>
      <c r="R382" s="31"/>
      <c r="S382" s="31"/>
      <c r="T382" s="31"/>
      <c r="U382" s="31"/>
      <c r="V382" s="31"/>
      <c r="W382" s="31"/>
      <c r="X382" s="31"/>
      <c r="Y382" s="31"/>
      <c r="Z382" s="31"/>
      <c r="AA382" s="31"/>
      <c r="AB382" s="31"/>
      <c r="AC382" s="31"/>
      <c r="AD382" s="31"/>
      <c r="AE382" s="31"/>
      <c r="AF382" s="31"/>
      <c r="AG382" s="31"/>
      <c r="AH382" s="31"/>
      <c r="AI382" s="31"/>
      <c r="AJ382" s="31"/>
      <c r="AK382" s="31"/>
      <c r="AL382" s="31"/>
      <c r="AM382" s="31"/>
      <c r="AN382" s="31"/>
      <c r="AO382" s="108"/>
    </row>
    <row r="383" spans="2:41" ht="15" customHeight="1" x14ac:dyDescent="0.25">
      <c r="B383" s="31"/>
      <c r="C383" s="31"/>
      <c r="D383" s="31"/>
      <c r="E383" s="31"/>
      <c r="F383" s="31"/>
      <c r="G383" s="31"/>
      <c r="H383" s="31"/>
      <c r="I383" s="31"/>
      <c r="J383" s="31"/>
      <c r="K383" s="31"/>
      <c r="L383" s="31"/>
      <c r="M383" s="31"/>
      <c r="N383" s="31"/>
      <c r="O383" s="31"/>
      <c r="P383" s="31"/>
      <c r="Q383" s="31"/>
      <c r="R383" s="31"/>
      <c r="S383" s="31"/>
      <c r="T383" s="31"/>
      <c r="U383" s="31"/>
      <c r="V383" s="31"/>
      <c r="W383" s="31"/>
      <c r="X383" s="31"/>
      <c r="Y383" s="31"/>
      <c r="Z383" s="31"/>
      <c r="AA383" s="31"/>
      <c r="AB383" s="31"/>
      <c r="AC383" s="31"/>
      <c r="AD383" s="31"/>
      <c r="AE383" s="31"/>
      <c r="AF383" s="31"/>
      <c r="AG383" s="31"/>
      <c r="AH383" s="31"/>
      <c r="AI383" s="31"/>
      <c r="AJ383" s="31"/>
      <c r="AK383" s="31"/>
      <c r="AL383" s="31"/>
      <c r="AM383" s="31"/>
      <c r="AN383" s="31"/>
      <c r="AO383" s="108"/>
    </row>
    <row r="384" spans="2:41" ht="15" customHeight="1" x14ac:dyDescent="0.25">
      <c r="B384" s="31"/>
      <c r="C384" s="31"/>
      <c r="D384" s="31"/>
      <c r="E384" s="31"/>
      <c r="F384" s="31"/>
      <c r="G384" s="31"/>
      <c r="H384" s="31"/>
      <c r="I384" s="31"/>
      <c r="J384" s="31"/>
      <c r="K384" s="31"/>
      <c r="L384" s="31"/>
      <c r="M384" s="31"/>
      <c r="N384" s="31"/>
      <c r="O384" s="31"/>
      <c r="P384" s="31"/>
      <c r="Q384" s="31"/>
      <c r="R384" s="31"/>
      <c r="S384" s="31"/>
      <c r="T384" s="31"/>
      <c r="U384" s="31"/>
      <c r="V384" s="31"/>
      <c r="W384" s="31"/>
      <c r="X384" s="31"/>
      <c r="Y384" s="31"/>
      <c r="Z384" s="31"/>
      <c r="AA384" s="31"/>
      <c r="AB384" s="31"/>
      <c r="AC384" s="31"/>
      <c r="AD384" s="31"/>
      <c r="AE384" s="31"/>
      <c r="AF384" s="31"/>
      <c r="AG384" s="31"/>
      <c r="AH384" s="31"/>
      <c r="AI384" s="31"/>
      <c r="AJ384" s="31"/>
      <c r="AK384" s="31"/>
      <c r="AL384" s="31"/>
      <c r="AM384" s="31"/>
      <c r="AN384" s="31"/>
      <c r="AO384" s="108"/>
    </row>
    <row r="385" spans="2:41" ht="15" customHeight="1" x14ac:dyDescent="0.25">
      <c r="B385" s="31"/>
      <c r="C385" s="31"/>
      <c r="D385" s="31"/>
      <c r="E385" s="31"/>
      <c r="F385" s="31"/>
      <c r="G385" s="31"/>
      <c r="H385" s="31"/>
      <c r="I385" s="31"/>
      <c r="J385" s="31"/>
      <c r="K385" s="31"/>
      <c r="L385" s="31"/>
      <c r="M385" s="31"/>
      <c r="N385" s="31"/>
      <c r="O385" s="31"/>
      <c r="P385" s="31"/>
      <c r="Q385" s="31"/>
      <c r="R385" s="31"/>
      <c r="S385" s="31"/>
      <c r="T385" s="31"/>
      <c r="U385" s="31"/>
      <c r="V385" s="31"/>
      <c r="W385" s="31"/>
      <c r="X385" s="31"/>
      <c r="Y385" s="31"/>
      <c r="Z385" s="31"/>
      <c r="AA385" s="31"/>
      <c r="AB385" s="31"/>
      <c r="AC385" s="31"/>
      <c r="AD385" s="31"/>
      <c r="AE385" s="31"/>
      <c r="AF385" s="31"/>
      <c r="AG385" s="31"/>
      <c r="AH385" s="31"/>
      <c r="AI385" s="31"/>
      <c r="AJ385" s="31"/>
      <c r="AK385" s="31"/>
      <c r="AL385" s="31"/>
      <c r="AM385" s="31"/>
      <c r="AN385" s="31"/>
      <c r="AO385" s="108"/>
    </row>
    <row r="386" spans="2:41" ht="15" customHeight="1" x14ac:dyDescent="0.25">
      <c r="B386" s="31"/>
      <c r="C386" s="31"/>
      <c r="D386" s="31"/>
      <c r="E386" s="31"/>
      <c r="F386" s="31"/>
      <c r="G386" s="31"/>
      <c r="H386" s="31"/>
      <c r="I386" s="31"/>
      <c r="J386" s="31"/>
      <c r="K386" s="31"/>
      <c r="L386" s="31"/>
      <c r="M386" s="31"/>
      <c r="N386" s="31"/>
      <c r="O386" s="31"/>
      <c r="P386" s="31"/>
      <c r="Q386" s="31"/>
      <c r="R386" s="31"/>
      <c r="S386" s="31"/>
      <c r="T386" s="31"/>
      <c r="U386" s="31"/>
      <c r="V386" s="31"/>
      <c r="W386" s="31"/>
      <c r="X386" s="31"/>
      <c r="Y386" s="31"/>
      <c r="Z386" s="31"/>
      <c r="AA386" s="31"/>
      <c r="AB386" s="31"/>
      <c r="AC386" s="31"/>
      <c r="AD386" s="31"/>
      <c r="AE386" s="31"/>
      <c r="AF386" s="31"/>
      <c r="AG386" s="31"/>
      <c r="AH386" s="31"/>
      <c r="AI386" s="31"/>
      <c r="AJ386" s="31"/>
      <c r="AK386" s="31"/>
      <c r="AL386" s="31"/>
      <c r="AM386" s="31"/>
      <c r="AN386" s="31"/>
      <c r="AO386" s="108"/>
    </row>
    <row r="387" spans="2:41" ht="15" customHeight="1" x14ac:dyDescent="0.25">
      <c r="B387" s="31"/>
      <c r="C387" s="31"/>
      <c r="D387" s="31"/>
      <c r="E387" s="31"/>
      <c r="F387" s="31"/>
      <c r="G387" s="31"/>
      <c r="H387" s="31"/>
      <c r="I387" s="31"/>
      <c r="J387" s="31"/>
      <c r="K387" s="31"/>
      <c r="L387" s="31"/>
      <c r="M387" s="31"/>
      <c r="N387" s="31"/>
      <c r="O387" s="31"/>
      <c r="P387" s="31"/>
      <c r="Q387" s="31"/>
      <c r="R387" s="31"/>
      <c r="S387" s="31"/>
      <c r="T387" s="31"/>
      <c r="U387" s="31"/>
      <c r="V387" s="31"/>
      <c r="W387" s="31"/>
      <c r="X387" s="31"/>
      <c r="Y387" s="31"/>
      <c r="Z387" s="31"/>
      <c r="AA387" s="31"/>
      <c r="AB387" s="31"/>
      <c r="AC387" s="31"/>
      <c r="AD387" s="31"/>
      <c r="AE387" s="31"/>
      <c r="AF387" s="31"/>
      <c r="AG387" s="31"/>
      <c r="AH387" s="31"/>
      <c r="AI387" s="31"/>
      <c r="AJ387" s="31"/>
      <c r="AK387" s="31"/>
      <c r="AL387" s="31"/>
      <c r="AM387" s="31"/>
      <c r="AN387" s="31"/>
      <c r="AO387" s="108"/>
    </row>
    <row r="388" spans="2:41" ht="15" customHeight="1" x14ac:dyDescent="0.25">
      <c r="B388" s="31"/>
      <c r="C388" s="31"/>
      <c r="D388" s="31"/>
      <c r="E388" s="31"/>
      <c r="F388" s="31"/>
      <c r="G388" s="31"/>
      <c r="H388" s="31"/>
      <c r="I388" s="31"/>
      <c r="J388" s="31"/>
      <c r="K388" s="31"/>
      <c r="L388" s="31"/>
      <c r="M388" s="31"/>
      <c r="N388" s="31"/>
      <c r="O388" s="31"/>
      <c r="P388" s="31"/>
      <c r="Q388" s="31"/>
      <c r="R388" s="31"/>
      <c r="S388" s="31"/>
      <c r="T388" s="31"/>
      <c r="U388" s="31"/>
      <c r="V388" s="31"/>
      <c r="W388" s="31"/>
      <c r="X388" s="31"/>
      <c r="Y388" s="31"/>
      <c r="Z388" s="31"/>
      <c r="AA388" s="31"/>
      <c r="AB388" s="31"/>
      <c r="AC388" s="31"/>
      <c r="AD388" s="31"/>
      <c r="AE388" s="31"/>
      <c r="AF388" s="31"/>
      <c r="AG388" s="31"/>
      <c r="AH388" s="31"/>
      <c r="AI388" s="31"/>
      <c r="AJ388" s="31"/>
      <c r="AK388" s="31"/>
      <c r="AL388" s="31"/>
      <c r="AM388" s="31"/>
      <c r="AN388" s="31"/>
      <c r="AO388" s="108"/>
    </row>
    <row r="389" spans="2:41" ht="15" customHeight="1" x14ac:dyDescent="0.25">
      <c r="B389" s="31"/>
      <c r="C389" s="31"/>
      <c r="D389" s="31"/>
      <c r="E389" s="31"/>
      <c r="F389" s="31"/>
      <c r="G389" s="31"/>
      <c r="H389" s="31"/>
      <c r="I389" s="31"/>
      <c r="J389" s="31"/>
      <c r="K389" s="31"/>
      <c r="L389" s="31"/>
      <c r="M389" s="31"/>
      <c r="N389" s="31"/>
      <c r="O389" s="31"/>
      <c r="P389" s="31"/>
      <c r="Q389" s="31"/>
      <c r="R389" s="31"/>
      <c r="S389" s="31"/>
      <c r="T389" s="31"/>
      <c r="U389" s="31"/>
      <c r="V389" s="31"/>
      <c r="W389" s="31"/>
      <c r="X389" s="31"/>
      <c r="Y389" s="31"/>
      <c r="Z389" s="31"/>
      <c r="AA389" s="31"/>
      <c r="AB389" s="31"/>
      <c r="AC389" s="31"/>
      <c r="AD389" s="31"/>
      <c r="AE389" s="31"/>
      <c r="AF389" s="31"/>
      <c r="AG389" s="31"/>
      <c r="AH389" s="31"/>
      <c r="AI389" s="31"/>
      <c r="AJ389" s="31"/>
      <c r="AK389" s="31"/>
      <c r="AL389" s="31"/>
      <c r="AM389" s="31"/>
      <c r="AN389" s="31"/>
      <c r="AO389" s="108"/>
    </row>
    <row r="390" spans="2:41" ht="15" customHeight="1" x14ac:dyDescent="0.25">
      <c r="B390" s="31"/>
      <c r="C390" s="31"/>
      <c r="D390" s="31"/>
      <c r="E390" s="31"/>
      <c r="F390" s="31"/>
      <c r="G390" s="31"/>
      <c r="H390" s="31"/>
      <c r="I390" s="31"/>
      <c r="J390" s="31"/>
      <c r="K390" s="31"/>
      <c r="L390" s="31"/>
      <c r="M390" s="31"/>
      <c r="N390" s="31"/>
      <c r="O390" s="31"/>
      <c r="P390" s="31"/>
      <c r="Q390" s="31"/>
      <c r="R390" s="31"/>
      <c r="S390" s="31"/>
      <c r="T390" s="31"/>
      <c r="U390" s="31"/>
      <c r="V390" s="31"/>
      <c r="W390" s="31"/>
      <c r="X390" s="31"/>
      <c r="Y390" s="31"/>
      <c r="Z390" s="31"/>
      <c r="AA390" s="31"/>
      <c r="AB390" s="31"/>
      <c r="AC390" s="31"/>
      <c r="AD390" s="31"/>
      <c r="AE390" s="31"/>
      <c r="AF390" s="31"/>
      <c r="AG390" s="31"/>
      <c r="AH390" s="31"/>
      <c r="AI390" s="31"/>
      <c r="AJ390" s="31"/>
      <c r="AK390" s="31"/>
      <c r="AL390" s="31"/>
      <c r="AM390" s="31"/>
      <c r="AN390" s="31"/>
      <c r="AO390" s="108"/>
    </row>
    <row r="391" spans="2:41" ht="15" customHeight="1" x14ac:dyDescent="0.25">
      <c r="B391" s="31"/>
      <c r="C391" s="31"/>
      <c r="D391" s="31"/>
      <c r="E391" s="31"/>
      <c r="F391" s="31"/>
      <c r="G391" s="31"/>
      <c r="H391" s="31"/>
      <c r="I391" s="31"/>
      <c r="J391" s="31"/>
      <c r="K391" s="31"/>
      <c r="L391" s="31"/>
      <c r="M391" s="31"/>
      <c r="N391" s="31"/>
      <c r="O391" s="31"/>
      <c r="P391" s="31"/>
      <c r="Q391" s="31"/>
      <c r="R391" s="31"/>
      <c r="S391" s="31"/>
      <c r="T391" s="31"/>
      <c r="U391" s="31"/>
      <c r="V391" s="31"/>
      <c r="W391" s="31"/>
      <c r="X391" s="31"/>
      <c r="Y391" s="31"/>
      <c r="Z391" s="31"/>
      <c r="AA391" s="31"/>
      <c r="AB391" s="31"/>
      <c r="AC391" s="31"/>
      <c r="AD391" s="31"/>
      <c r="AE391" s="31"/>
      <c r="AF391" s="31"/>
      <c r="AG391" s="31"/>
      <c r="AH391" s="31"/>
      <c r="AI391" s="31"/>
      <c r="AJ391" s="31"/>
      <c r="AK391" s="31"/>
      <c r="AL391" s="31"/>
      <c r="AM391" s="31"/>
      <c r="AN391" s="31"/>
      <c r="AO391" s="108"/>
    </row>
    <row r="392" spans="2:41" ht="15" customHeight="1" x14ac:dyDescent="0.25">
      <c r="B392" s="31"/>
      <c r="C392" s="31"/>
      <c r="D392" s="31"/>
      <c r="E392" s="31"/>
      <c r="F392" s="31"/>
      <c r="G392" s="31"/>
      <c r="H392" s="31"/>
      <c r="I392" s="31"/>
      <c r="J392" s="31"/>
      <c r="K392" s="31"/>
      <c r="L392" s="31"/>
      <c r="M392" s="31"/>
      <c r="N392" s="31"/>
      <c r="O392" s="31"/>
      <c r="P392" s="31"/>
      <c r="Q392" s="31"/>
      <c r="R392" s="31"/>
      <c r="S392" s="31"/>
      <c r="T392" s="31"/>
      <c r="U392" s="31"/>
      <c r="V392" s="31"/>
      <c r="W392" s="31"/>
      <c r="X392" s="31"/>
      <c r="Y392" s="31"/>
      <c r="Z392" s="31"/>
      <c r="AA392" s="31"/>
      <c r="AB392" s="31"/>
      <c r="AC392" s="31"/>
      <c r="AD392" s="31"/>
      <c r="AE392" s="31"/>
      <c r="AF392" s="31"/>
      <c r="AG392" s="31"/>
      <c r="AH392" s="31"/>
      <c r="AI392" s="31"/>
      <c r="AJ392" s="31"/>
      <c r="AK392" s="31"/>
      <c r="AL392" s="31"/>
      <c r="AM392" s="31"/>
      <c r="AN392" s="31"/>
      <c r="AO392" s="108"/>
    </row>
    <row r="393" spans="2:41" ht="15" customHeight="1" x14ac:dyDescent="0.25">
      <c r="B393" s="31"/>
      <c r="C393" s="31"/>
      <c r="D393" s="31"/>
      <c r="E393" s="31"/>
      <c r="F393" s="31"/>
      <c r="G393" s="31"/>
      <c r="H393" s="31"/>
      <c r="I393" s="31"/>
      <c r="J393" s="31"/>
      <c r="K393" s="31"/>
      <c r="L393" s="31"/>
      <c r="M393" s="31"/>
      <c r="N393" s="31"/>
      <c r="O393" s="31"/>
      <c r="P393" s="31"/>
      <c r="Q393" s="31"/>
      <c r="R393" s="31"/>
      <c r="S393" s="31"/>
      <c r="T393" s="31"/>
      <c r="U393" s="31"/>
      <c r="V393" s="31"/>
      <c r="W393" s="31"/>
      <c r="X393" s="31"/>
      <c r="Y393" s="31"/>
      <c r="Z393" s="31"/>
      <c r="AA393" s="31"/>
      <c r="AB393" s="31"/>
      <c r="AC393" s="31"/>
      <c r="AD393" s="31"/>
      <c r="AE393" s="31"/>
      <c r="AF393" s="31"/>
      <c r="AG393" s="31"/>
      <c r="AH393" s="31"/>
      <c r="AI393" s="31"/>
      <c r="AJ393" s="31"/>
      <c r="AK393" s="31"/>
      <c r="AL393" s="31"/>
      <c r="AM393" s="31"/>
      <c r="AN393" s="31"/>
      <c r="AO393" s="108"/>
    </row>
    <row r="394" spans="2:41" ht="15" customHeight="1" x14ac:dyDescent="0.25">
      <c r="B394" s="31"/>
      <c r="C394" s="31"/>
      <c r="D394" s="31"/>
      <c r="E394" s="31"/>
      <c r="F394" s="31"/>
      <c r="G394" s="31"/>
      <c r="H394" s="31"/>
      <c r="I394" s="31"/>
      <c r="J394" s="31"/>
      <c r="K394" s="31"/>
      <c r="L394" s="31"/>
      <c r="M394" s="31"/>
      <c r="N394" s="31"/>
      <c r="O394" s="31"/>
      <c r="P394" s="31"/>
      <c r="Q394" s="31"/>
      <c r="R394" s="31"/>
      <c r="S394" s="31"/>
      <c r="T394" s="31"/>
      <c r="U394" s="31"/>
      <c r="V394" s="31"/>
      <c r="W394" s="31"/>
      <c r="X394" s="31"/>
      <c r="Y394" s="31"/>
      <c r="Z394" s="31"/>
      <c r="AA394" s="31"/>
      <c r="AB394" s="31"/>
      <c r="AC394" s="31"/>
      <c r="AD394" s="31"/>
      <c r="AE394" s="31"/>
      <c r="AF394" s="31"/>
      <c r="AG394" s="31"/>
      <c r="AH394" s="31"/>
      <c r="AI394" s="31"/>
      <c r="AJ394" s="31"/>
      <c r="AK394" s="31"/>
      <c r="AL394" s="31"/>
      <c r="AM394" s="31"/>
      <c r="AN394" s="31"/>
      <c r="AO394" s="108"/>
    </row>
    <row r="395" spans="2:41" ht="15" customHeight="1" x14ac:dyDescent="0.25">
      <c r="B395" s="31"/>
      <c r="C395" s="31"/>
      <c r="D395" s="31"/>
      <c r="E395" s="31"/>
      <c r="F395" s="31"/>
      <c r="G395" s="31"/>
      <c r="H395" s="31"/>
      <c r="I395" s="31"/>
      <c r="J395" s="31"/>
      <c r="K395" s="31"/>
      <c r="L395" s="31"/>
      <c r="M395" s="31"/>
      <c r="N395" s="31"/>
      <c r="O395" s="31"/>
      <c r="P395" s="31"/>
      <c r="Q395" s="31"/>
      <c r="R395" s="31"/>
      <c r="S395" s="31"/>
      <c r="T395" s="31"/>
      <c r="U395" s="31"/>
      <c r="V395" s="31"/>
      <c r="W395" s="31"/>
      <c r="X395" s="31"/>
      <c r="Y395" s="31"/>
      <c r="Z395" s="31"/>
      <c r="AA395" s="31"/>
      <c r="AB395" s="31"/>
      <c r="AC395" s="31"/>
      <c r="AD395" s="31"/>
      <c r="AE395" s="31"/>
      <c r="AF395" s="31"/>
      <c r="AG395" s="31"/>
      <c r="AH395" s="31"/>
      <c r="AI395" s="31"/>
      <c r="AJ395" s="31"/>
      <c r="AK395" s="31"/>
      <c r="AL395" s="31"/>
      <c r="AM395" s="31"/>
      <c r="AN395" s="31"/>
      <c r="AO395" s="108"/>
    </row>
    <row r="396" spans="2:41" ht="15" customHeight="1" x14ac:dyDescent="0.25">
      <c r="B396" s="31"/>
      <c r="C396" s="31"/>
      <c r="D396" s="31"/>
      <c r="E396" s="31"/>
      <c r="F396" s="31"/>
      <c r="G396" s="31"/>
      <c r="H396" s="31"/>
      <c r="I396" s="31"/>
      <c r="J396" s="31"/>
      <c r="K396" s="31"/>
      <c r="L396" s="31"/>
      <c r="M396" s="31"/>
      <c r="N396" s="31"/>
      <c r="O396" s="31"/>
      <c r="P396" s="31"/>
      <c r="Q396" s="31"/>
      <c r="R396" s="31"/>
      <c r="S396" s="31"/>
      <c r="T396" s="31"/>
      <c r="U396" s="31"/>
      <c r="V396" s="31"/>
      <c r="W396" s="31"/>
      <c r="X396" s="31"/>
      <c r="Y396" s="31"/>
      <c r="Z396" s="31"/>
      <c r="AA396" s="31"/>
      <c r="AB396" s="31"/>
      <c r="AC396" s="31"/>
      <c r="AD396" s="31"/>
      <c r="AE396" s="31"/>
      <c r="AF396" s="31"/>
      <c r="AG396" s="31"/>
      <c r="AH396" s="31"/>
      <c r="AI396" s="31"/>
      <c r="AJ396" s="31"/>
      <c r="AK396" s="31"/>
      <c r="AL396" s="31"/>
      <c r="AM396" s="31"/>
      <c r="AN396" s="31"/>
      <c r="AO396" s="108"/>
    </row>
    <row r="397" spans="2:41" ht="15" customHeight="1" x14ac:dyDescent="0.25">
      <c r="B397" s="31"/>
      <c r="C397" s="31"/>
      <c r="D397" s="31"/>
      <c r="E397" s="31"/>
      <c r="F397" s="31"/>
      <c r="G397" s="31"/>
      <c r="H397" s="31"/>
      <c r="I397" s="31"/>
      <c r="J397" s="31"/>
      <c r="K397" s="31"/>
      <c r="L397" s="31"/>
      <c r="M397" s="31"/>
      <c r="N397" s="31"/>
      <c r="O397" s="31"/>
      <c r="P397" s="31"/>
      <c r="Q397" s="31"/>
      <c r="R397" s="31"/>
      <c r="S397" s="31"/>
      <c r="T397" s="31"/>
      <c r="U397" s="31"/>
      <c r="V397" s="31"/>
      <c r="W397" s="31"/>
      <c r="X397" s="31"/>
      <c r="Y397" s="31"/>
      <c r="Z397" s="31"/>
      <c r="AA397" s="31"/>
      <c r="AB397" s="31"/>
      <c r="AC397" s="31"/>
      <c r="AD397" s="31"/>
      <c r="AE397" s="31"/>
      <c r="AF397" s="31"/>
      <c r="AG397" s="31"/>
      <c r="AH397" s="31"/>
      <c r="AI397" s="31"/>
      <c r="AJ397" s="31"/>
      <c r="AK397" s="31"/>
      <c r="AL397" s="31"/>
      <c r="AM397" s="31"/>
      <c r="AN397" s="31"/>
      <c r="AO397" s="108"/>
    </row>
    <row r="398" spans="2:41" ht="15" customHeight="1" x14ac:dyDescent="0.25">
      <c r="B398" s="31"/>
      <c r="C398" s="31"/>
      <c r="D398" s="31"/>
      <c r="E398" s="31"/>
      <c r="F398" s="31"/>
      <c r="G398" s="31"/>
      <c r="H398" s="31"/>
      <c r="I398" s="31"/>
      <c r="J398" s="31"/>
      <c r="K398" s="31"/>
      <c r="L398" s="31"/>
      <c r="M398" s="31"/>
      <c r="N398" s="31"/>
      <c r="O398" s="31"/>
      <c r="P398" s="31"/>
      <c r="Q398" s="31"/>
      <c r="R398" s="31"/>
      <c r="S398" s="31"/>
      <c r="T398" s="31"/>
      <c r="U398" s="31"/>
      <c r="V398" s="31"/>
      <c r="W398" s="31"/>
      <c r="X398" s="31"/>
      <c r="Y398" s="31"/>
      <c r="Z398" s="31"/>
      <c r="AA398" s="31"/>
      <c r="AB398" s="31"/>
      <c r="AC398" s="31"/>
      <c r="AD398" s="31"/>
      <c r="AE398" s="31"/>
      <c r="AF398" s="31"/>
      <c r="AG398" s="31"/>
      <c r="AH398" s="31"/>
      <c r="AI398" s="31"/>
      <c r="AJ398" s="31"/>
      <c r="AK398" s="31"/>
      <c r="AL398" s="31"/>
      <c r="AM398" s="31"/>
      <c r="AN398" s="31"/>
      <c r="AO398" s="108"/>
    </row>
    <row r="399" spans="2:41" ht="15" customHeight="1" x14ac:dyDescent="0.25">
      <c r="B399" s="31"/>
      <c r="C399" s="31"/>
      <c r="D399" s="31"/>
      <c r="E399" s="31"/>
      <c r="F399" s="31"/>
      <c r="G399" s="31"/>
      <c r="H399" s="31"/>
      <c r="I399" s="31"/>
      <c r="J399" s="31"/>
      <c r="K399" s="31"/>
      <c r="L399" s="31"/>
      <c r="M399" s="31"/>
      <c r="N399" s="31"/>
      <c r="O399" s="31"/>
      <c r="P399" s="31"/>
      <c r="Q399" s="31"/>
      <c r="R399" s="31"/>
      <c r="S399" s="31"/>
      <c r="T399" s="31"/>
      <c r="U399" s="31"/>
      <c r="V399" s="31"/>
      <c r="W399" s="31"/>
      <c r="X399" s="31"/>
      <c r="Y399" s="31"/>
      <c r="Z399" s="31"/>
      <c r="AA399" s="31"/>
      <c r="AB399" s="31"/>
      <c r="AC399" s="31"/>
      <c r="AD399" s="31"/>
      <c r="AE399" s="31"/>
      <c r="AF399" s="31"/>
      <c r="AG399" s="31"/>
      <c r="AH399" s="31"/>
      <c r="AI399" s="31"/>
      <c r="AJ399" s="31"/>
      <c r="AK399" s="31"/>
      <c r="AL399" s="31"/>
      <c r="AM399" s="31"/>
      <c r="AN399" s="31"/>
      <c r="AO399" s="108"/>
    </row>
    <row r="400" spans="2:41" ht="15" customHeight="1" x14ac:dyDescent="0.25">
      <c r="B400" s="31"/>
      <c r="C400" s="31"/>
      <c r="D400" s="31"/>
      <c r="E400" s="31"/>
      <c r="F400" s="31"/>
      <c r="G400" s="31"/>
      <c r="H400" s="31"/>
      <c r="I400" s="31"/>
      <c r="J400" s="31"/>
      <c r="K400" s="31"/>
      <c r="L400" s="31"/>
      <c r="M400" s="31"/>
      <c r="N400" s="31"/>
      <c r="O400" s="31"/>
      <c r="P400" s="31"/>
      <c r="Q400" s="31"/>
      <c r="R400" s="31"/>
      <c r="S400" s="31"/>
      <c r="T400" s="31"/>
      <c r="U400" s="31"/>
      <c r="V400" s="31"/>
      <c r="W400" s="31"/>
      <c r="X400" s="31"/>
      <c r="Y400" s="31"/>
      <c r="Z400" s="31"/>
      <c r="AA400" s="31"/>
      <c r="AB400" s="31"/>
      <c r="AC400" s="31"/>
      <c r="AD400" s="31"/>
      <c r="AE400" s="31"/>
      <c r="AF400" s="31"/>
      <c r="AG400" s="31"/>
      <c r="AH400" s="31"/>
      <c r="AI400" s="31"/>
      <c r="AJ400" s="31"/>
      <c r="AK400" s="31"/>
      <c r="AL400" s="31"/>
      <c r="AM400" s="31"/>
      <c r="AN400" s="31"/>
      <c r="AO400" s="108"/>
    </row>
    <row r="401" spans="2:41" ht="15" customHeight="1" x14ac:dyDescent="0.25">
      <c r="B401" s="31"/>
      <c r="C401" s="31"/>
      <c r="D401" s="31"/>
      <c r="E401" s="31"/>
      <c r="F401" s="31"/>
      <c r="G401" s="31"/>
      <c r="H401" s="31"/>
      <c r="I401" s="31"/>
      <c r="J401" s="31"/>
      <c r="K401" s="31"/>
      <c r="L401" s="31"/>
      <c r="M401" s="31"/>
      <c r="N401" s="31"/>
      <c r="O401" s="31"/>
      <c r="P401" s="31"/>
      <c r="Q401" s="31"/>
      <c r="R401" s="31"/>
      <c r="S401" s="31"/>
      <c r="T401" s="31"/>
      <c r="U401" s="31"/>
      <c r="V401" s="31"/>
      <c r="W401" s="31"/>
      <c r="X401" s="31"/>
      <c r="Y401" s="31"/>
      <c r="Z401" s="31"/>
      <c r="AA401" s="31"/>
      <c r="AB401" s="31"/>
      <c r="AC401" s="31"/>
      <c r="AD401" s="31"/>
      <c r="AE401" s="31"/>
      <c r="AF401" s="31"/>
      <c r="AG401" s="31"/>
      <c r="AH401" s="31"/>
      <c r="AI401" s="31"/>
      <c r="AJ401" s="31"/>
      <c r="AK401" s="31"/>
      <c r="AL401" s="31"/>
      <c r="AM401" s="31"/>
      <c r="AN401" s="31"/>
      <c r="AO401" s="108"/>
    </row>
    <row r="402" spans="2:41" ht="15" customHeight="1" x14ac:dyDescent="0.25">
      <c r="B402" s="31"/>
      <c r="C402" s="31"/>
      <c r="D402" s="31"/>
      <c r="E402" s="31"/>
      <c r="F402" s="31"/>
      <c r="G402" s="31"/>
      <c r="H402" s="31"/>
      <c r="I402" s="31"/>
      <c r="J402" s="31"/>
      <c r="K402" s="31"/>
      <c r="L402" s="31"/>
      <c r="M402" s="31"/>
      <c r="N402" s="31"/>
      <c r="O402" s="31"/>
      <c r="P402" s="31"/>
      <c r="Q402" s="31"/>
      <c r="R402" s="31"/>
      <c r="S402" s="31"/>
      <c r="T402" s="31"/>
      <c r="U402" s="31"/>
      <c r="V402" s="31"/>
      <c r="W402" s="31"/>
      <c r="X402" s="31"/>
      <c r="Y402" s="31"/>
      <c r="Z402" s="31"/>
      <c r="AA402" s="31"/>
      <c r="AB402" s="31"/>
      <c r="AC402" s="31"/>
      <c r="AD402" s="31"/>
      <c r="AE402" s="31"/>
      <c r="AF402" s="31"/>
      <c r="AG402" s="31"/>
      <c r="AH402" s="31"/>
      <c r="AI402" s="31"/>
      <c r="AJ402" s="31"/>
      <c r="AK402" s="31"/>
      <c r="AL402" s="31"/>
      <c r="AM402" s="31"/>
      <c r="AN402" s="31"/>
      <c r="AO402" s="108"/>
    </row>
    <row r="403" spans="2:41" ht="15" customHeight="1" x14ac:dyDescent="0.25">
      <c r="B403" s="31"/>
      <c r="C403" s="31"/>
      <c r="D403" s="31"/>
      <c r="E403" s="31"/>
      <c r="F403" s="31"/>
      <c r="G403" s="31"/>
      <c r="H403" s="31"/>
      <c r="I403" s="31"/>
      <c r="J403" s="31"/>
      <c r="K403" s="31"/>
      <c r="L403" s="31"/>
      <c r="M403" s="31"/>
      <c r="N403" s="31"/>
      <c r="O403" s="31"/>
      <c r="P403" s="31"/>
      <c r="Q403" s="31"/>
      <c r="R403" s="31"/>
      <c r="S403" s="31"/>
      <c r="T403" s="31"/>
      <c r="U403" s="31"/>
      <c r="V403" s="31"/>
      <c r="W403" s="31"/>
      <c r="X403" s="31"/>
      <c r="Y403" s="31"/>
      <c r="Z403" s="31"/>
      <c r="AA403" s="31"/>
      <c r="AB403" s="31"/>
      <c r="AC403" s="31"/>
      <c r="AD403" s="31"/>
      <c r="AE403" s="31"/>
      <c r="AF403" s="31"/>
      <c r="AG403" s="31"/>
      <c r="AH403" s="31"/>
      <c r="AI403" s="31"/>
      <c r="AJ403" s="31"/>
      <c r="AK403" s="31"/>
      <c r="AL403" s="31"/>
      <c r="AM403" s="31"/>
      <c r="AN403" s="31"/>
      <c r="AO403" s="108"/>
    </row>
    <row r="404" spans="2:41" ht="15" customHeight="1" x14ac:dyDescent="0.25">
      <c r="B404" s="31"/>
      <c r="C404" s="31"/>
      <c r="D404" s="31"/>
      <c r="E404" s="31"/>
      <c r="F404" s="31"/>
      <c r="G404" s="31"/>
      <c r="H404" s="31"/>
      <c r="I404" s="31"/>
      <c r="J404" s="31"/>
      <c r="K404" s="31"/>
      <c r="L404" s="31"/>
      <c r="M404" s="31"/>
      <c r="N404" s="31"/>
      <c r="O404" s="31"/>
      <c r="P404" s="31"/>
      <c r="Q404" s="31"/>
      <c r="R404" s="31"/>
      <c r="S404" s="31"/>
      <c r="T404" s="31"/>
      <c r="U404" s="31"/>
      <c r="V404" s="31"/>
      <c r="W404" s="31"/>
      <c r="X404" s="31"/>
      <c r="Y404" s="31"/>
      <c r="Z404" s="31"/>
      <c r="AA404" s="31"/>
      <c r="AB404" s="31"/>
      <c r="AC404" s="31"/>
      <c r="AD404" s="31"/>
      <c r="AE404" s="31"/>
      <c r="AF404" s="31"/>
      <c r="AG404" s="31"/>
      <c r="AH404" s="31"/>
      <c r="AI404" s="31"/>
      <c r="AJ404" s="31"/>
      <c r="AK404" s="31"/>
      <c r="AL404" s="31"/>
      <c r="AM404" s="31"/>
      <c r="AN404" s="31"/>
      <c r="AO404" s="108"/>
    </row>
    <row r="405" spans="2:41" ht="15" customHeight="1" x14ac:dyDescent="0.25">
      <c r="B405" s="31"/>
      <c r="C405" s="31"/>
      <c r="D405" s="31"/>
      <c r="E405" s="31"/>
      <c r="F405" s="31"/>
      <c r="G405" s="31"/>
      <c r="H405" s="31"/>
      <c r="I405" s="31"/>
      <c r="J405" s="31"/>
      <c r="K405" s="31"/>
      <c r="L405" s="31"/>
      <c r="M405" s="31"/>
      <c r="N405" s="31"/>
      <c r="O405" s="31"/>
      <c r="P405" s="31"/>
      <c r="Q405" s="31"/>
      <c r="R405" s="31"/>
      <c r="S405" s="31"/>
      <c r="T405" s="31"/>
      <c r="U405" s="31"/>
      <c r="V405" s="31"/>
      <c r="W405" s="31"/>
      <c r="X405" s="31"/>
      <c r="Y405" s="31"/>
      <c r="Z405" s="31"/>
      <c r="AA405" s="31"/>
      <c r="AB405" s="31"/>
      <c r="AC405" s="31"/>
      <c r="AD405" s="31"/>
      <c r="AE405" s="31"/>
      <c r="AF405" s="31"/>
      <c r="AG405" s="31"/>
      <c r="AH405" s="31"/>
      <c r="AI405" s="31"/>
      <c r="AJ405" s="31"/>
      <c r="AK405" s="31"/>
      <c r="AL405" s="31"/>
      <c r="AM405" s="31"/>
      <c r="AN405" s="31"/>
      <c r="AO405" s="108"/>
    </row>
    <row r="406" spans="2:41" ht="15" customHeight="1" x14ac:dyDescent="0.25">
      <c r="B406" s="31"/>
      <c r="C406" s="31"/>
      <c r="D406" s="31"/>
      <c r="E406" s="31"/>
      <c r="F406" s="31"/>
      <c r="G406" s="31"/>
      <c r="H406" s="31"/>
      <c r="I406" s="31"/>
      <c r="J406" s="31"/>
      <c r="K406" s="31"/>
      <c r="L406" s="31"/>
      <c r="M406" s="31"/>
      <c r="N406" s="31"/>
      <c r="O406" s="31"/>
      <c r="P406" s="31"/>
      <c r="Q406" s="31"/>
      <c r="R406" s="31"/>
      <c r="S406" s="31"/>
      <c r="T406" s="31"/>
      <c r="U406" s="31"/>
      <c r="V406" s="31"/>
      <c r="W406" s="31"/>
      <c r="X406" s="31"/>
      <c r="Y406" s="31"/>
      <c r="Z406" s="31"/>
      <c r="AA406" s="31"/>
      <c r="AB406" s="31"/>
      <c r="AC406" s="31"/>
      <c r="AD406" s="31"/>
      <c r="AE406" s="31"/>
      <c r="AF406" s="31"/>
      <c r="AG406" s="31"/>
      <c r="AH406" s="31"/>
      <c r="AI406" s="31"/>
      <c r="AJ406" s="31"/>
      <c r="AK406" s="31"/>
      <c r="AL406" s="31"/>
      <c r="AM406" s="31"/>
      <c r="AN406" s="31"/>
      <c r="AO406" s="108"/>
    </row>
    <row r="407" spans="2:41" ht="15" customHeight="1" x14ac:dyDescent="0.25">
      <c r="B407" s="31"/>
      <c r="C407" s="31"/>
      <c r="D407" s="31"/>
      <c r="E407" s="31"/>
      <c r="F407" s="31"/>
      <c r="G407" s="31"/>
      <c r="H407" s="31"/>
      <c r="I407" s="31"/>
      <c r="J407" s="31"/>
      <c r="K407" s="31"/>
      <c r="L407" s="31"/>
      <c r="M407" s="31"/>
      <c r="N407" s="31"/>
      <c r="O407" s="31"/>
      <c r="P407" s="31"/>
      <c r="Q407" s="31"/>
      <c r="R407" s="31"/>
      <c r="S407" s="31"/>
      <c r="T407" s="31"/>
      <c r="U407" s="31"/>
      <c r="V407" s="31"/>
      <c r="W407" s="31"/>
      <c r="X407" s="31"/>
      <c r="Y407" s="31"/>
      <c r="Z407" s="31"/>
      <c r="AA407" s="31"/>
      <c r="AB407" s="31"/>
      <c r="AC407" s="31"/>
      <c r="AD407" s="31"/>
      <c r="AE407" s="31"/>
      <c r="AF407" s="31"/>
      <c r="AG407" s="31"/>
      <c r="AH407" s="31"/>
      <c r="AI407" s="31"/>
      <c r="AJ407" s="31"/>
      <c r="AK407" s="31"/>
      <c r="AL407" s="31"/>
      <c r="AM407" s="31"/>
      <c r="AN407" s="31"/>
      <c r="AO407" s="108"/>
    </row>
    <row r="408" spans="2:41" ht="15" customHeight="1" x14ac:dyDescent="0.25">
      <c r="B408" s="31"/>
      <c r="C408" s="31"/>
      <c r="D408" s="31"/>
      <c r="E408" s="31"/>
      <c r="F408" s="31"/>
      <c r="G408" s="31"/>
      <c r="H408" s="31"/>
      <c r="I408" s="31"/>
      <c r="J408" s="31"/>
      <c r="K408" s="31"/>
      <c r="L408" s="31"/>
      <c r="M408" s="31"/>
      <c r="N408" s="31"/>
      <c r="O408" s="31"/>
      <c r="P408" s="31"/>
      <c r="Q408" s="31"/>
      <c r="R408" s="31"/>
      <c r="S408" s="31"/>
      <c r="T408" s="31"/>
      <c r="U408" s="31"/>
      <c r="V408" s="31"/>
      <c r="W408" s="31"/>
      <c r="X408" s="31"/>
      <c r="Y408" s="31"/>
      <c r="Z408" s="31"/>
      <c r="AA408" s="31"/>
      <c r="AB408" s="31"/>
      <c r="AC408" s="31"/>
      <c r="AD408" s="31"/>
      <c r="AE408" s="31"/>
      <c r="AF408" s="31"/>
      <c r="AG408" s="31"/>
      <c r="AH408" s="31"/>
      <c r="AI408" s="31"/>
      <c r="AJ408" s="31"/>
      <c r="AK408" s="31"/>
      <c r="AL408" s="31"/>
      <c r="AM408" s="31"/>
      <c r="AN408" s="31"/>
      <c r="AO408" s="108"/>
    </row>
    <row r="409" spans="2:41" ht="15" customHeight="1" x14ac:dyDescent="0.25">
      <c r="B409" s="31"/>
      <c r="C409" s="31"/>
      <c r="D409" s="31"/>
      <c r="E409" s="31"/>
      <c r="F409" s="31"/>
      <c r="G409" s="31"/>
      <c r="H409" s="31"/>
      <c r="I409" s="31"/>
      <c r="J409" s="31"/>
      <c r="K409" s="31"/>
      <c r="L409" s="31"/>
      <c r="M409" s="31"/>
      <c r="N409" s="31"/>
      <c r="O409" s="31"/>
      <c r="P409" s="31"/>
      <c r="Q409" s="31"/>
      <c r="R409" s="31"/>
      <c r="S409" s="31"/>
      <c r="T409" s="31"/>
      <c r="U409" s="31"/>
      <c r="V409" s="31"/>
      <c r="W409" s="31"/>
      <c r="X409" s="31"/>
      <c r="Y409" s="31"/>
      <c r="Z409" s="31"/>
      <c r="AA409" s="31"/>
      <c r="AB409" s="31"/>
      <c r="AC409" s="31"/>
      <c r="AD409" s="31"/>
      <c r="AE409" s="31"/>
      <c r="AF409" s="31"/>
      <c r="AG409" s="31"/>
      <c r="AH409" s="31"/>
      <c r="AI409" s="31"/>
      <c r="AJ409" s="31"/>
      <c r="AK409" s="31"/>
      <c r="AL409" s="31"/>
      <c r="AM409" s="31"/>
      <c r="AN409" s="31"/>
      <c r="AO409" s="108"/>
    </row>
    <row r="410" spans="2:41" ht="15" customHeight="1" x14ac:dyDescent="0.25">
      <c r="B410" s="31"/>
      <c r="C410" s="31"/>
      <c r="D410" s="31"/>
      <c r="E410" s="31"/>
      <c r="F410" s="31"/>
      <c r="G410" s="31"/>
      <c r="H410" s="31"/>
      <c r="I410" s="31"/>
      <c r="J410" s="31"/>
      <c r="K410" s="31"/>
      <c r="L410" s="31"/>
      <c r="M410" s="31"/>
      <c r="N410" s="31"/>
      <c r="O410" s="31"/>
      <c r="P410" s="31"/>
      <c r="Q410" s="31"/>
      <c r="R410" s="31"/>
      <c r="S410" s="31"/>
      <c r="T410" s="31"/>
      <c r="U410" s="31"/>
      <c r="V410" s="31"/>
      <c r="W410" s="31"/>
      <c r="X410" s="31"/>
      <c r="Y410" s="31"/>
      <c r="Z410" s="31"/>
      <c r="AA410" s="31"/>
      <c r="AB410" s="31"/>
      <c r="AC410" s="31"/>
      <c r="AD410" s="31"/>
      <c r="AE410" s="31"/>
      <c r="AF410" s="31"/>
      <c r="AG410" s="31"/>
      <c r="AH410" s="31"/>
      <c r="AI410" s="31"/>
      <c r="AJ410" s="31"/>
      <c r="AK410" s="31"/>
      <c r="AL410" s="31"/>
      <c r="AM410" s="31"/>
      <c r="AN410" s="31"/>
      <c r="AO410" s="108"/>
    </row>
    <row r="411" spans="2:41" ht="15" customHeight="1" x14ac:dyDescent="0.25">
      <c r="B411" s="31"/>
      <c r="C411" s="31"/>
      <c r="D411" s="31"/>
      <c r="E411" s="31"/>
      <c r="F411" s="31"/>
      <c r="G411" s="31"/>
      <c r="H411" s="31"/>
      <c r="I411" s="31"/>
      <c r="J411" s="31"/>
      <c r="K411" s="31"/>
      <c r="L411" s="31"/>
      <c r="M411" s="31"/>
      <c r="N411" s="31"/>
      <c r="O411" s="31"/>
      <c r="P411" s="31"/>
      <c r="Q411" s="31"/>
      <c r="R411" s="31"/>
      <c r="S411" s="31"/>
      <c r="T411" s="31"/>
      <c r="U411" s="31"/>
      <c r="V411" s="31"/>
      <c r="W411" s="31"/>
      <c r="X411" s="31"/>
      <c r="Y411" s="31"/>
      <c r="Z411" s="31"/>
      <c r="AA411" s="31"/>
      <c r="AB411" s="31"/>
      <c r="AC411" s="31"/>
      <c r="AD411" s="31"/>
      <c r="AE411" s="31"/>
      <c r="AF411" s="31"/>
      <c r="AG411" s="31"/>
      <c r="AH411" s="31"/>
      <c r="AI411" s="31"/>
      <c r="AJ411" s="31"/>
      <c r="AK411" s="31"/>
      <c r="AL411" s="31"/>
      <c r="AM411" s="31"/>
      <c r="AN411" s="31"/>
      <c r="AO411" s="108"/>
    </row>
    <row r="412" spans="2:41" ht="15" customHeight="1" x14ac:dyDescent="0.25">
      <c r="B412" s="31"/>
      <c r="C412" s="31"/>
      <c r="D412" s="31"/>
      <c r="E412" s="31"/>
      <c r="F412" s="31"/>
      <c r="G412" s="31"/>
      <c r="H412" s="31"/>
      <c r="I412" s="31"/>
      <c r="J412" s="31"/>
      <c r="K412" s="31"/>
      <c r="L412" s="31"/>
      <c r="M412" s="31"/>
      <c r="N412" s="31"/>
      <c r="O412" s="31"/>
      <c r="P412" s="31"/>
      <c r="Q412" s="31"/>
      <c r="R412" s="31"/>
      <c r="S412" s="31"/>
      <c r="T412" s="31"/>
      <c r="U412" s="31"/>
      <c r="V412" s="31"/>
      <c r="W412" s="31"/>
      <c r="X412" s="31"/>
      <c r="Y412" s="31"/>
      <c r="Z412" s="31"/>
      <c r="AA412" s="31"/>
      <c r="AB412" s="31"/>
      <c r="AC412" s="31"/>
      <c r="AD412" s="31"/>
      <c r="AE412" s="31"/>
      <c r="AF412" s="31"/>
      <c r="AG412" s="31"/>
      <c r="AH412" s="31"/>
      <c r="AI412" s="31"/>
      <c r="AJ412" s="31"/>
      <c r="AK412" s="31"/>
      <c r="AL412" s="31"/>
      <c r="AM412" s="31"/>
      <c r="AN412" s="31"/>
      <c r="AO412" s="108"/>
    </row>
    <row r="413" spans="2:41" ht="15" customHeight="1" x14ac:dyDescent="0.25">
      <c r="B413" s="31"/>
      <c r="C413" s="31"/>
      <c r="D413" s="31"/>
      <c r="E413" s="31"/>
      <c r="F413" s="31"/>
      <c r="G413" s="31"/>
      <c r="H413" s="31"/>
      <c r="I413" s="31"/>
      <c r="J413" s="31"/>
      <c r="K413" s="31"/>
      <c r="L413" s="31"/>
      <c r="M413" s="31"/>
      <c r="N413" s="31"/>
      <c r="O413" s="31"/>
      <c r="P413" s="31"/>
      <c r="Q413" s="31"/>
      <c r="R413" s="31"/>
      <c r="S413" s="31"/>
      <c r="T413" s="31"/>
      <c r="U413" s="31"/>
      <c r="V413" s="31"/>
      <c r="W413" s="31"/>
      <c r="X413" s="31"/>
      <c r="Y413" s="31"/>
      <c r="Z413" s="31"/>
      <c r="AA413" s="31"/>
      <c r="AB413" s="31"/>
      <c r="AC413" s="31"/>
      <c r="AD413" s="31"/>
      <c r="AE413" s="31"/>
      <c r="AF413" s="31"/>
      <c r="AG413" s="31"/>
      <c r="AH413" s="31"/>
      <c r="AI413" s="31"/>
      <c r="AJ413" s="31"/>
      <c r="AK413" s="31"/>
      <c r="AL413" s="31"/>
      <c r="AM413" s="31"/>
      <c r="AN413" s="31"/>
      <c r="AO413" s="108"/>
    </row>
    <row r="414" spans="2:41" ht="15" customHeight="1" x14ac:dyDescent="0.25">
      <c r="B414" s="31"/>
      <c r="C414" s="31"/>
      <c r="D414" s="31"/>
      <c r="E414" s="31"/>
      <c r="F414" s="31"/>
      <c r="G414" s="31"/>
      <c r="H414" s="31"/>
      <c r="I414" s="31"/>
      <c r="J414" s="31"/>
      <c r="K414" s="31"/>
      <c r="L414" s="31"/>
      <c r="M414" s="31"/>
      <c r="N414" s="31"/>
      <c r="O414" s="31"/>
      <c r="P414" s="31"/>
      <c r="Q414" s="31"/>
      <c r="R414" s="31"/>
      <c r="S414" s="31"/>
      <c r="T414" s="31"/>
      <c r="U414" s="31"/>
      <c r="V414" s="31"/>
      <c r="W414" s="31"/>
      <c r="X414" s="31"/>
      <c r="Y414" s="31"/>
      <c r="Z414" s="31"/>
      <c r="AA414" s="31"/>
      <c r="AB414" s="31"/>
      <c r="AC414" s="31"/>
      <c r="AD414" s="31"/>
      <c r="AE414" s="31"/>
      <c r="AF414" s="31"/>
      <c r="AG414" s="31"/>
      <c r="AH414" s="31"/>
      <c r="AI414" s="31"/>
      <c r="AJ414" s="31"/>
      <c r="AK414" s="31"/>
      <c r="AL414" s="31"/>
      <c r="AM414" s="31"/>
      <c r="AN414" s="31"/>
      <c r="AO414" s="108"/>
    </row>
    <row r="415" spans="2:41" ht="15" customHeight="1" x14ac:dyDescent="0.25">
      <c r="B415" s="31"/>
      <c r="C415" s="31"/>
      <c r="D415" s="31"/>
      <c r="E415" s="31"/>
      <c r="F415" s="31"/>
      <c r="G415" s="31"/>
      <c r="H415" s="31"/>
      <c r="I415" s="31"/>
      <c r="J415" s="31"/>
      <c r="K415" s="31"/>
      <c r="L415" s="31"/>
      <c r="M415" s="31"/>
      <c r="N415" s="31"/>
      <c r="O415" s="31"/>
      <c r="P415" s="31"/>
      <c r="Q415" s="31"/>
      <c r="R415" s="31"/>
      <c r="S415" s="31"/>
      <c r="T415" s="31"/>
      <c r="U415" s="31"/>
      <c r="V415" s="31"/>
      <c r="W415" s="31"/>
      <c r="X415" s="31"/>
      <c r="Y415" s="31"/>
      <c r="Z415" s="31"/>
      <c r="AA415" s="31"/>
      <c r="AB415" s="31"/>
      <c r="AC415" s="31"/>
      <c r="AD415" s="31"/>
      <c r="AE415" s="31"/>
      <c r="AF415" s="31"/>
      <c r="AG415" s="31"/>
      <c r="AH415" s="31"/>
      <c r="AI415" s="31"/>
      <c r="AJ415" s="31"/>
      <c r="AK415" s="31"/>
      <c r="AL415" s="31"/>
      <c r="AM415" s="31"/>
      <c r="AN415" s="31"/>
      <c r="AO415" s="108"/>
    </row>
    <row r="416" spans="2:41" ht="15" customHeight="1" x14ac:dyDescent="0.25">
      <c r="B416" s="31"/>
      <c r="C416" s="31"/>
      <c r="D416" s="31"/>
      <c r="E416" s="31"/>
      <c r="F416" s="31"/>
      <c r="G416" s="31"/>
      <c r="H416" s="31"/>
      <c r="I416" s="31"/>
      <c r="J416" s="31"/>
      <c r="K416" s="31"/>
      <c r="L416" s="31"/>
      <c r="M416" s="31"/>
      <c r="N416" s="31"/>
      <c r="O416" s="31"/>
      <c r="P416" s="31"/>
      <c r="Q416" s="31"/>
      <c r="R416" s="31"/>
      <c r="S416" s="31"/>
      <c r="T416" s="31"/>
      <c r="U416" s="31"/>
      <c r="V416" s="31"/>
      <c r="W416" s="31"/>
      <c r="X416" s="31"/>
      <c r="Y416" s="31"/>
      <c r="Z416" s="31"/>
      <c r="AA416" s="31"/>
      <c r="AB416" s="31"/>
      <c r="AC416" s="31"/>
      <c r="AD416" s="31"/>
      <c r="AE416" s="31"/>
      <c r="AF416" s="31"/>
      <c r="AG416" s="31"/>
      <c r="AH416" s="31"/>
      <c r="AI416" s="31"/>
      <c r="AJ416" s="31"/>
      <c r="AK416" s="31"/>
      <c r="AL416" s="31"/>
      <c r="AM416" s="31"/>
      <c r="AN416" s="31"/>
      <c r="AO416" s="108"/>
    </row>
    <row r="417" spans="2:41" ht="15" customHeight="1" x14ac:dyDescent="0.25">
      <c r="B417" s="31"/>
      <c r="C417" s="31"/>
      <c r="D417" s="31"/>
      <c r="E417" s="31"/>
      <c r="F417" s="31"/>
      <c r="G417" s="31"/>
      <c r="H417" s="31"/>
      <c r="I417" s="31"/>
      <c r="J417" s="31"/>
      <c r="K417" s="31"/>
      <c r="L417" s="31"/>
      <c r="M417" s="31"/>
      <c r="N417" s="31"/>
      <c r="O417" s="31"/>
      <c r="P417" s="31"/>
      <c r="Q417" s="31"/>
      <c r="R417" s="31"/>
      <c r="S417" s="31"/>
      <c r="T417" s="31"/>
      <c r="U417" s="31"/>
      <c r="V417" s="31"/>
      <c r="W417" s="31"/>
      <c r="X417" s="31"/>
      <c r="Y417" s="31"/>
      <c r="Z417" s="31"/>
      <c r="AA417" s="31"/>
      <c r="AB417" s="31"/>
      <c r="AC417" s="31"/>
      <c r="AD417" s="31"/>
      <c r="AE417" s="31"/>
      <c r="AF417" s="31"/>
      <c r="AG417" s="31"/>
      <c r="AH417" s="31"/>
      <c r="AI417" s="31"/>
      <c r="AJ417" s="31"/>
      <c r="AK417" s="31"/>
      <c r="AL417" s="31"/>
      <c r="AM417" s="31"/>
      <c r="AN417" s="31"/>
      <c r="AO417" s="108"/>
    </row>
    <row r="418" spans="2:41" ht="15" customHeight="1" x14ac:dyDescent="0.25">
      <c r="B418" s="31"/>
      <c r="C418" s="31"/>
      <c r="D418" s="31"/>
      <c r="E418" s="31"/>
      <c r="F418" s="31"/>
      <c r="G418" s="31"/>
      <c r="H418" s="31"/>
      <c r="I418" s="31"/>
      <c r="J418" s="31"/>
      <c r="K418" s="31"/>
      <c r="L418" s="31"/>
      <c r="M418" s="31"/>
      <c r="N418" s="31"/>
      <c r="O418" s="31"/>
      <c r="P418" s="31"/>
      <c r="Q418" s="31"/>
      <c r="R418" s="31"/>
      <c r="S418" s="31"/>
      <c r="T418" s="31"/>
      <c r="U418" s="31"/>
      <c r="V418" s="31"/>
      <c r="W418" s="31"/>
      <c r="X418" s="31"/>
      <c r="Y418" s="31"/>
      <c r="Z418" s="31"/>
      <c r="AA418" s="31"/>
      <c r="AB418" s="31"/>
      <c r="AC418" s="31"/>
      <c r="AD418" s="31"/>
      <c r="AE418" s="31"/>
      <c r="AF418" s="31"/>
      <c r="AG418" s="31"/>
      <c r="AH418" s="31"/>
      <c r="AI418" s="31"/>
      <c r="AJ418" s="31"/>
      <c r="AK418" s="31"/>
      <c r="AL418" s="31"/>
      <c r="AM418" s="31"/>
      <c r="AN418" s="31"/>
      <c r="AO418" s="108"/>
    </row>
    <row r="419" spans="2:41" ht="15" customHeight="1" x14ac:dyDescent="0.25">
      <c r="B419" s="31"/>
      <c r="C419" s="31"/>
      <c r="D419" s="31"/>
      <c r="E419" s="31"/>
      <c r="F419" s="31"/>
      <c r="G419" s="31"/>
      <c r="H419" s="31"/>
      <c r="I419" s="31"/>
      <c r="J419" s="31"/>
      <c r="K419" s="31"/>
      <c r="L419" s="31"/>
      <c r="M419" s="31"/>
      <c r="N419" s="31"/>
      <c r="O419" s="31"/>
      <c r="P419" s="31"/>
      <c r="Q419" s="31"/>
      <c r="R419" s="31"/>
      <c r="S419" s="31"/>
      <c r="T419" s="31"/>
      <c r="U419" s="31"/>
      <c r="V419" s="31"/>
      <c r="W419" s="31"/>
      <c r="X419" s="31"/>
      <c r="Y419" s="31"/>
      <c r="Z419" s="31"/>
      <c r="AA419" s="31"/>
      <c r="AB419" s="31"/>
      <c r="AC419" s="31"/>
      <c r="AD419" s="31"/>
      <c r="AE419" s="31"/>
      <c r="AF419" s="31"/>
      <c r="AG419" s="31"/>
      <c r="AH419" s="31"/>
      <c r="AI419" s="31"/>
      <c r="AJ419" s="31"/>
      <c r="AK419" s="31"/>
      <c r="AL419" s="31"/>
      <c r="AM419" s="31"/>
      <c r="AN419" s="31"/>
      <c r="AO419" s="108"/>
    </row>
    <row r="420" spans="2:41" ht="15" customHeight="1" x14ac:dyDescent="0.25">
      <c r="B420" s="31"/>
      <c r="C420" s="31"/>
      <c r="D420" s="31"/>
      <c r="E420" s="31"/>
      <c r="F420" s="31"/>
      <c r="G420" s="31"/>
      <c r="H420" s="31"/>
      <c r="I420" s="31"/>
      <c r="J420" s="31"/>
      <c r="K420" s="31"/>
      <c r="L420" s="31"/>
      <c r="M420" s="31"/>
      <c r="N420" s="31"/>
      <c r="O420" s="31"/>
      <c r="P420" s="31"/>
      <c r="Q420" s="31"/>
      <c r="R420" s="31"/>
      <c r="S420" s="31"/>
      <c r="T420" s="31"/>
      <c r="U420" s="31"/>
      <c r="V420" s="31"/>
      <c r="W420" s="31"/>
      <c r="X420" s="31"/>
      <c r="Y420" s="31"/>
      <c r="Z420" s="31"/>
      <c r="AA420" s="31"/>
      <c r="AB420" s="31"/>
      <c r="AC420" s="31"/>
      <c r="AD420" s="31"/>
      <c r="AE420" s="31"/>
      <c r="AF420" s="31"/>
      <c r="AG420" s="31"/>
      <c r="AH420" s="31"/>
      <c r="AI420" s="31"/>
      <c r="AJ420" s="31"/>
      <c r="AK420" s="31"/>
      <c r="AL420" s="31"/>
      <c r="AM420" s="31"/>
      <c r="AN420" s="31"/>
      <c r="AO420" s="108"/>
    </row>
    <row r="421" spans="2:41" ht="15" customHeight="1" x14ac:dyDescent="0.25">
      <c r="B421" s="31"/>
      <c r="C421" s="31"/>
      <c r="D421" s="31"/>
      <c r="E421" s="31"/>
      <c r="F421" s="31"/>
      <c r="G421" s="31"/>
      <c r="H421" s="31"/>
      <c r="I421" s="31"/>
      <c r="J421" s="31"/>
      <c r="K421" s="31"/>
      <c r="L421" s="31"/>
      <c r="M421" s="31"/>
      <c r="N421" s="31"/>
      <c r="O421" s="31"/>
      <c r="P421" s="31"/>
      <c r="Q421" s="31"/>
      <c r="R421" s="31"/>
      <c r="S421" s="31"/>
      <c r="T421" s="31"/>
      <c r="U421" s="31"/>
      <c r="V421" s="31"/>
      <c r="W421" s="31"/>
      <c r="X421" s="31"/>
      <c r="Y421" s="31"/>
      <c r="Z421" s="31"/>
      <c r="AA421" s="31"/>
      <c r="AB421" s="31"/>
      <c r="AC421" s="31"/>
      <c r="AD421" s="31"/>
      <c r="AE421" s="31"/>
      <c r="AF421" s="31"/>
      <c r="AG421" s="31"/>
      <c r="AH421" s="31"/>
      <c r="AI421" s="31"/>
      <c r="AJ421" s="31"/>
      <c r="AK421" s="31"/>
      <c r="AL421" s="31"/>
      <c r="AM421" s="31"/>
      <c r="AN421" s="31"/>
      <c r="AO421" s="108"/>
    </row>
    <row r="422" spans="2:41" ht="15" customHeight="1" x14ac:dyDescent="0.25">
      <c r="B422" s="31"/>
      <c r="C422" s="31"/>
      <c r="D422" s="31"/>
      <c r="E422" s="31"/>
      <c r="F422" s="31"/>
      <c r="G422" s="31"/>
      <c r="H422" s="31"/>
      <c r="I422" s="31"/>
      <c r="J422" s="31"/>
      <c r="K422" s="31"/>
      <c r="L422" s="31"/>
      <c r="M422" s="31"/>
      <c r="N422" s="31"/>
      <c r="O422" s="31"/>
      <c r="P422" s="31"/>
      <c r="Q422" s="31"/>
      <c r="R422" s="31"/>
      <c r="S422" s="31"/>
      <c r="T422" s="31"/>
      <c r="U422" s="31"/>
      <c r="V422" s="31"/>
      <c r="W422" s="31"/>
      <c r="X422" s="31"/>
      <c r="Y422" s="31"/>
      <c r="Z422" s="31"/>
      <c r="AA422" s="31"/>
      <c r="AB422" s="31"/>
      <c r="AC422" s="31"/>
      <c r="AD422" s="31"/>
      <c r="AE422" s="31"/>
      <c r="AF422" s="31"/>
      <c r="AG422" s="31"/>
      <c r="AH422" s="31"/>
      <c r="AI422" s="31"/>
      <c r="AJ422" s="31"/>
      <c r="AK422" s="31"/>
      <c r="AL422" s="31"/>
      <c r="AM422" s="31"/>
      <c r="AN422" s="31"/>
      <c r="AO422" s="108"/>
    </row>
    <row r="423" spans="2:41" ht="15" customHeight="1" x14ac:dyDescent="0.25">
      <c r="B423" s="31"/>
      <c r="C423" s="31"/>
      <c r="D423" s="31"/>
      <c r="E423" s="31"/>
      <c r="F423" s="31"/>
      <c r="G423" s="31"/>
      <c r="H423" s="31"/>
      <c r="I423" s="31"/>
      <c r="J423" s="31"/>
      <c r="K423" s="31"/>
      <c r="L423" s="31"/>
      <c r="M423" s="31"/>
      <c r="N423" s="31"/>
      <c r="O423" s="31"/>
      <c r="P423" s="31"/>
      <c r="Q423" s="31"/>
      <c r="R423" s="31"/>
      <c r="S423" s="31"/>
      <c r="T423" s="31"/>
      <c r="U423" s="31"/>
      <c r="V423" s="31"/>
      <c r="W423" s="31"/>
      <c r="X423" s="31"/>
      <c r="Y423" s="31"/>
      <c r="Z423" s="31"/>
      <c r="AA423" s="31"/>
      <c r="AB423" s="31"/>
      <c r="AC423" s="31"/>
      <c r="AD423" s="31"/>
      <c r="AE423" s="31"/>
      <c r="AF423" s="31"/>
      <c r="AG423" s="31"/>
      <c r="AH423" s="31"/>
      <c r="AI423" s="31"/>
      <c r="AJ423" s="31"/>
      <c r="AK423" s="31"/>
      <c r="AL423" s="31"/>
      <c r="AM423" s="31"/>
      <c r="AN423" s="31"/>
      <c r="AO423" s="108"/>
    </row>
    <row r="424" spans="2:41" ht="15" customHeight="1" x14ac:dyDescent="0.25">
      <c r="B424" s="31"/>
      <c r="C424" s="31"/>
      <c r="D424" s="31"/>
      <c r="E424" s="31"/>
      <c r="F424" s="31"/>
      <c r="G424" s="31"/>
      <c r="H424" s="31"/>
      <c r="I424" s="31"/>
      <c r="J424" s="31"/>
      <c r="K424" s="31"/>
      <c r="L424" s="31"/>
      <c r="M424" s="31"/>
      <c r="N424" s="31"/>
      <c r="O424" s="31"/>
      <c r="P424" s="31"/>
      <c r="Q424" s="31"/>
      <c r="R424" s="31"/>
      <c r="S424" s="31"/>
      <c r="T424" s="31"/>
      <c r="U424" s="31"/>
      <c r="V424" s="31"/>
      <c r="W424" s="31"/>
      <c r="X424" s="31"/>
      <c r="Y424" s="31"/>
      <c r="Z424" s="31"/>
      <c r="AA424" s="31"/>
      <c r="AB424" s="31"/>
      <c r="AC424" s="31"/>
      <c r="AD424" s="31"/>
      <c r="AE424" s="31"/>
      <c r="AF424" s="31"/>
      <c r="AG424" s="31"/>
      <c r="AH424" s="31"/>
      <c r="AI424" s="31"/>
      <c r="AJ424" s="31"/>
      <c r="AK424" s="31"/>
      <c r="AL424" s="31"/>
      <c r="AM424" s="31"/>
      <c r="AN424" s="31"/>
      <c r="AO424" s="108"/>
    </row>
    <row r="425" spans="2:41" ht="15" customHeight="1" x14ac:dyDescent="0.25">
      <c r="B425" s="31"/>
      <c r="C425" s="31"/>
      <c r="D425" s="31"/>
      <c r="E425" s="31"/>
      <c r="F425" s="31"/>
      <c r="G425" s="31"/>
      <c r="H425" s="31"/>
      <c r="I425" s="31"/>
      <c r="J425" s="31"/>
      <c r="K425" s="31"/>
      <c r="L425" s="31"/>
      <c r="M425" s="31"/>
      <c r="N425" s="31"/>
      <c r="O425" s="31"/>
      <c r="P425" s="31"/>
      <c r="Q425" s="31"/>
      <c r="R425" s="31"/>
      <c r="S425" s="31"/>
      <c r="T425" s="31"/>
      <c r="U425" s="31"/>
      <c r="V425" s="31"/>
      <c r="W425" s="31"/>
      <c r="X425" s="31"/>
      <c r="Y425" s="31"/>
      <c r="Z425" s="31"/>
      <c r="AA425" s="31"/>
      <c r="AB425" s="31"/>
      <c r="AC425" s="31"/>
      <c r="AD425" s="31"/>
      <c r="AE425" s="31"/>
      <c r="AF425" s="31"/>
      <c r="AG425" s="31"/>
      <c r="AH425" s="31"/>
      <c r="AI425" s="31"/>
      <c r="AJ425" s="31"/>
      <c r="AK425" s="31"/>
      <c r="AL425" s="31"/>
      <c r="AM425" s="31"/>
      <c r="AN425" s="31"/>
      <c r="AO425" s="108"/>
    </row>
    <row r="426" spans="2:41" ht="15" customHeight="1" x14ac:dyDescent="0.25">
      <c r="B426" s="31"/>
      <c r="C426" s="31"/>
      <c r="D426" s="31"/>
      <c r="E426" s="31"/>
      <c r="F426" s="31"/>
      <c r="G426" s="31"/>
      <c r="H426" s="31"/>
      <c r="I426" s="31"/>
      <c r="J426" s="31"/>
      <c r="K426" s="31"/>
      <c r="L426" s="31"/>
      <c r="M426" s="31"/>
      <c r="N426" s="31"/>
      <c r="O426" s="31"/>
      <c r="P426" s="31"/>
      <c r="Q426" s="31"/>
      <c r="R426" s="31"/>
      <c r="S426" s="31"/>
      <c r="T426" s="31"/>
      <c r="U426" s="31"/>
      <c r="V426" s="31"/>
      <c r="W426" s="31"/>
      <c r="X426" s="31"/>
      <c r="Y426" s="31"/>
      <c r="Z426" s="31"/>
      <c r="AA426" s="31"/>
      <c r="AB426" s="31"/>
      <c r="AC426" s="31"/>
      <c r="AD426" s="31"/>
      <c r="AE426" s="31"/>
      <c r="AF426" s="31"/>
      <c r="AG426" s="31"/>
      <c r="AH426" s="31"/>
      <c r="AI426" s="31"/>
      <c r="AJ426" s="31"/>
      <c r="AK426" s="31"/>
      <c r="AL426" s="31"/>
      <c r="AM426" s="31"/>
      <c r="AN426" s="31"/>
      <c r="AO426" s="108"/>
    </row>
    <row r="427" spans="2:41" ht="15" customHeight="1" x14ac:dyDescent="0.25">
      <c r="B427" s="31"/>
      <c r="C427" s="31"/>
      <c r="D427" s="31"/>
      <c r="E427" s="31"/>
      <c r="F427" s="31"/>
      <c r="G427" s="31"/>
      <c r="H427" s="31"/>
      <c r="I427" s="31"/>
      <c r="J427" s="31"/>
      <c r="K427" s="31"/>
      <c r="L427" s="31"/>
      <c r="M427" s="31"/>
      <c r="N427" s="31"/>
      <c r="O427" s="31"/>
      <c r="P427" s="31"/>
      <c r="Q427" s="31"/>
      <c r="R427" s="31"/>
      <c r="S427" s="31"/>
      <c r="T427" s="31"/>
      <c r="U427" s="31"/>
      <c r="V427" s="31"/>
      <c r="W427" s="31"/>
      <c r="X427" s="31"/>
      <c r="Y427" s="31"/>
      <c r="Z427" s="31"/>
      <c r="AA427" s="31"/>
      <c r="AB427" s="31"/>
      <c r="AC427" s="31"/>
      <c r="AD427" s="31"/>
      <c r="AE427" s="31"/>
      <c r="AF427" s="31"/>
      <c r="AG427" s="31"/>
      <c r="AH427" s="31"/>
      <c r="AI427" s="31"/>
      <c r="AJ427" s="31"/>
      <c r="AK427" s="31"/>
      <c r="AL427" s="31"/>
      <c r="AM427" s="31"/>
      <c r="AN427" s="31"/>
      <c r="AO427" s="108"/>
    </row>
    <row r="428" spans="2:41" ht="15" customHeight="1" x14ac:dyDescent="0.25">
      <c r="B428" s="31"/>
      <c r="C428" s="31"/>
      <c r="D428" s="31"/>
      <c r="E428" s="31"/>
      <c r="F428" s="31"/>
      <c r="G428" s="31"/>
      <c r="H428" s="31"/>
      <c r="I428" s="31"/>
      <c r="J428" s="31"/>
      <c r="K428" s="31"/>
      <c r="L428" s="31"/>
      <c r="M428" s="31"/>
      <c r="N428" s="31"/>
      <c r="O428" s="31"/>
      <c r="P428" s="31"/>
      <c r="Q428" s="31"/>
      <c r="R428" s="31"/>
      <c r="S428" s="31"/>
      <c r="T428" s="31"/>
      <c r="U428" s="31"/>
      <c r="V428" s="31"/>
      <c r="W428" s="31"/>
      <c r="X428" s="31"/>
      <c r="Y428" s="31"/>
      <c r="Z428" s="31"/>
      <c r="AA428" s="31"/>
      <c r="AB428" s="31"/>
      <c r="AC428" s="31"/>
      <c r="AD428" s="31"/>
      <c r="AE428" s="31"/>
      <c r="AF428" s="31"/>
      <c r="AG428" s="31"/>
      <c r="AH428" s="31"/>
      <c r="AI428" s="31"/>
      <c r="AJ428" s="31"/>
      <c r="AK428" s="31"/>
      <c r="AL428" s="31"/>
      <c r="AM428" s="31"/>
      <c r="AN428" s="31"/>
      <c r="AO428" s="108"/>
    </row>
    <row r="429" spans="2:41" ht="15" customHeight="1" x14ac:dyDescent="0.25">
      <c r="B429" s="31"/>
      <c r="C429" s="31"/>
      <c r="D429" s="31"/>
      <c r="E429" s="31"/>
      <c r="F429" s="31"/>
      <c r="G429" s="31"/>
      <c r="H429" s="31"/>
      <c r="I429" s="31"/>
      <c r="J429" s="31"/>
      <c r="K429" s="31"/>
      <c r="L429" s="31"/>
      <c r="M429" s="31"/>
      <c r="N429" s="31"/>
      <c r="O429" s="31"/>
      <c r="P429" s="31"/>
      <c r="Q429" s="31"/>
      <c r="R429" s="31"/>
      <c r="S429" s="31"/>
      <c r="T429" s="31"/>
      <c r="U429" s="31"/>
      <c r="V429" s="31"/>
      <c r="W429" s="31"/>
      <c r="X429" s="31"/>
      <c r="Y429" s="31"/>
      <c r="Z429" s="31"/>
      <c r="AA429" s="31"/>
      <c r="AB429" s="31"/>
      <c r="AC429" s="31"/>
      <c r="AD429" s="31"/>
      <c r="AE429" s="31"/>
      <c r="AF429" s="31"/>
      <c r="AG429" s="31"/>
      <c r="AH429" s="31"/>
      <c r="AI429" s="31"/>
      <c r="AJ429" s="31"/>
      <c r="AK429" s="31"/>
      <c r="AL429" s="31"/>
      <c r="AM429" s="31"/>
      <c r="AN429" s="31"/>
      <c r="AO429" s="108"/>
    </row>
    <row r="430" spans="2:41" ht="15" customHeight="1" x14ac:dyDescent="0.25">
      <c r="B430" s="31"/>
      <c r="C430" s="31"/>
      <c r="D430" s="31"/>
      <c r="E430" s="31"/>
      <c r="F430" s="31"/>
      <c r="G430" s="31"/>
      <c r="H430" s="31"/>
      <c r="I430" s="31"/>
      <c r="J430" s="31"/>
      <c r="K430" s="31"/>
      <c r="L430" s="31"/>
      <c r="M430" s="31"/>
      <c r="N430" s="31"/>
      <c r="O430" s="31"/>
      <c r="P430" s="31"/>
      <c r="Q430" s="31"/>
      <c r="R430" s="31"/>
      <c r="S430" s="31"/>
      <c r="T430" s="31"/>
      <c r="U430" s="31"/>
      <c r="V430" s="31"/>
      <c r="W430" s="31"/>
      <c r="X430" s="31"/>
      <c r="Y430" s="31"/>
      <c r="Z430" s="31"/>
      <c r="AA430" s="31"/>
      <c r="AB430" s="31"/>
      <c r="AC430" s="31"/>
      <c r="AD430" s="31"/>
      <c r="AE430" s="31"/>
      <c r="AF430" s="31"/>
      <c r="AG430" s="31"/>
      <c r="AH430" s="31"/>
      <c r="AI430" s="31"/>
      <c r="AJ430" s="31"/>
      <c r="AK430" s="31"/>
      <c r="AL430" s="31"/>
      <c r="AM430" s="31"/>
      <c r="AN430" s="31"/>
      <c r="AO430" s="108"/>
    </row>
    <row r="431" spans="2:41" ht="15" customHeight="1" x14ac:dyDescent="0.25">
      <c r="B431" s="31"/>
      <c r="C431" s="31"/>
      <c r="D431" s="31"/>
      <c r="E431" s="31"/>
      <c r="F431" s="31"/>
      <c r="G431" s="31"/>
      <c r="H431" s="31"/>
      <c r="I431" s="31"/>
      <c r="J431" s="31"/>
      <c r="K431" s="31"/>
      <c r="L431" s="31"/>
      <c r="M431" s="31"/>
      <c r="N431" s="31"/>
      <c r="O431" s="31"/>
      <c r="P431" s="31"/>
      <c r="Q431" s="31"/>
      <c r="R431" s="31"/>
      <c r="S431" s="31"/>
      <c r="T431" s="31"/>
      <c r="U431" s="31"/>
      <c r="V431" s="31"/>
      <c r="W431" s="31"/>
      <c r="X431" s="31"/>
      <c r="Y431" s="31"/>
      <c r="Z431" s="31"/>
      <c r="AA431" s="31"/>
      <c r="AB431" s="31"/>
      <c r="AC431" s="31"/>
      <c r="AD431" s="31"/>
      <c r="AE431" s="31"/>
      <c r="AF431" s="31"/>
      <c r="AG431" s="31"/>
      <c r="AH431" s="31"/>
      <c r="AI431" s="31"/>
      <c r="AJ431" s="31"/>
      <c r="AK431" s="31"/>
      <c r="AL431" s="31"/>
      <c r="AM431" s="31"/>
      <c r="AN431" s="31"/>
      <c r="AO431" s="108"/>
    </row>
    <row r="432" spans="2:41" ht="15" customHeight="1" x14ac:dyDescent="0.25">
      <c r="B432" s="31"/>
      <c r="C432" s="31"/>
      <c r="D432" s="31"/>
      <c r="E432" s="31"/>
      <c r="F432" s="31"/>
      <c r="G432" s="31"/>
      <c r="H432" s="31"/>
      <c r="I432" s="31"/>
      <c r="J432" s="31"/>
      <c r="K432" s="31"/>
      <c r="L432" s="31"/>
      <c r="M432" s="31"/>
      <c r="N432" s="31"/>
      <c r="O432" s="31"/>
      <c r="P432" s="31"/>
      <c r="Q432" s="31"/>
      <c r="R432" s="31"/>
      <c r="S432" s="31"/>
      <c r="T432" s="31"/>
      <c r="U432" s="31"/>
      <c r="V432" s="31"/>
      <c r="W432" s="31"/>
      <c r="X432" s="31"/>
      <c r="Y432" s="31"/>
      <c r="Z432" s="31"/>
      <c r="AA432" s="31"/>
      <c r="AB432" s="31"/>
      <c r="AC432" s="31"/>
      <c r="AD432" s="31"/>
      <c r="AE432" s="31"/>
      <c r="AF432" s="31"/>
      <c r="AG432" s="31"/>
      <c r="AH432" s="31"/>
      <c r="AI432" s="31"/>
      <c r="AJ432" s="31"/>
      <c r="AK432" s="31"/>
      <c r="AL432" s="31"/>
      <c r="AM432" s="31"/>
      <c r="AN432" s="31"/>
      <c r="AO432" s="108"/>
    </row>
    <row r="433" spans="2:41" ht="15" customHeight="1" x14ac:dyDescent="0.25">
      <c r="B433" s="31"/>
      <c r="C433" s="31"/>
      <c r="D433" s="31"/>
      <c r="E433" s="31"/>
      <c r="F433" s="31"/>
      <c r="G433" s="31"/>
      <c r="H433" s="31"/>
      <c r="I433" s="31"/>
      <c r="J433" s="31"/>
      <c r="K433" s="31"/>
      <c r="L433" s="31"/>
      <c r="M433" s="31"/>
      <c r="N433" s="31"/>
      <c r="O433" s="31"/>
      <c r="P433" s="31"/>
      <c r="Q433" s="31"/>
      <c r="R433" s="31"/>
      <c r="S433" s="31"/>
      <c r="T433" s="31"/>
      <c r="U433" s="31"/>
      <c r="V433" s="31"/>
      <c r="W433" s="31"/>
      <c r="X433" s="31"/>
      <c r="Y433" s="31"/>
      <c r="Z433" s="31"/>
      <c r="AA433" s="31"/>
      <c r="AB433" s="31"/>
      <c r="AC433" s="31"/>
      <c r="AD433" s="31"/>
      <c r="AE433" s="31"/>
      <c r="AF433" s="31"/>
      <c r="AG433" s="31"/>
      <c r="AH433" s="31"/>
      <c r="AI433" s="31"/>
      <c r="AJ433" s="31"/>
      <c r="AK433" s="31"/>
      <c r="AL433" s="31"/>
      <c r="AM433" s="31"/>
      <c r="AN433" s="31"/>
      <c r="AO433" s="108"/>
    </row>
    <row r="434" spans="2:41" ht="15" customHeight="1" x14ac:dyDescent="0.25">
      <c r="B434" s="31"/>
      <c r="C434" s="31"/>
      <c r="D434" s="31"/>
      <c r="E434" s="31"/>
      <c r="F434" s="31"/>
      <c r="G434" s="31"/>
      <c r="H434" s="31"/>
      <c r="I434" s="31"/>
      <c r="J434" s="31"/>
      <c r="K434" s="31"/>
      <c r="L434" s="31"/>
      <c r="M434" s="31"/>
      <c r="N434" s="31"/>
      <c r="O434" s="31"/>
      <c r="P434" s="31"/>
      <c r="Q434" s="31"/>
      <c r="R434" s="31"/>
      <c r="S434" s="31"/>
      <c r="T434" s="31"/>
      <c r="U434" s="31"/>
      <c r="V434" s="31"/>
      <c r="W434" s="31"/>
      <c r="X434" s="31"/>
      <c r="Y434" s="31"/>
      <c r="Z434" s="31"/>
      <c r="AA434" s="31"/>
      <c r="AB434" s="31"/>
      <c r="AC434" s="31"/>
      <c r="AD434" s="31"/>
      <c r="AE434" s="31"/>
      <c r="AF434" s="31"/>
      <c r="AG434" s="31"/>
      <c r="AH434" s="31"/>
      <c r="AI434" s="31"/>
      <c r="AJ434" s="31"/>
      <c r="AK434" s="31"/>
      <c r="AL434" s="31"/>
      <c r="AM434" s="31"/>
      <c r="AN434" s="31"/>
      <c r="AO434" s="108"/>
    </row>
    <row r="435" spans="2:41" ht="15" customHeight="1" x14ac:dyDescent="0.25">
      <c r="B435" s="31"/>
      <c r="C435" s="31"/>
      <c r="D435" s="31"/>
      <c r="E435" s="31"/>
      <c r="F435" s="31"/>
      <c r="G435" s="31"/>
      <c r="H435" s="31"/>
      <c r="I435" s="31"/>
      <c r="J435" s="31"/>
      <c r="K435" s="31"/>
      <c r="L435" s="31"/>
      <c r="M435" s="31"/>
      <c r="N435" s="31"/>
      <c r="O435" s="31"/>
      <c r="P435" s="31"/>
      <c r="Q435" s="31"/>
      <c r="R435" s="31"/>
      <c r="S435" s="31"/>
      <c r="T435" s="31"/>
      <c r="U435" s="31"/>
      <c r="V435" s="31"/>
      <c r="W435" s="31"/>
      <c r="X435" s="31"/>
      <c r="Y435" s="31"/>
      <c r="Z435" s="31"/>
      <c r="AA435" s="31"/>
      <c r="AB435" s="31"/>
      <c r="AC435" s="31"/>
      <c r="AD435" s="31"/>
      <c r="AE435" s="31"/>
      <c r="AF435" s="31"/>
      <c r="AG435" s="31"/>
      <c r="AH435" s="31"/>
      <c r="AI435" s="31"/>
      <c r="AJ435" s="31"/>
      <c r="AK435" s="31"/>
      <c r="AL435" s="31"/>
      <c r="AM435" s="31"/>
      <c r="AN435" s="31"/>
      <c r="AO435" s="108"/>
    </row>
    <row r="436" spans="2:41" ht="15" customHeight="1" x14ac:dyDescent="0.25">
      <c r="B436" s="31"/>
      <c r="C436" s="31"/>
      <c r="D436" s="31"/>
      <c r="E436" s="31"/>
      <c r="F436" s="31"/>
      <c r="G436" s="31"/>
      <c r="H436" s="31"/>
      <c r="I436" s="31"/>
      <c r="J436" s="31"/>
      <c r="K436" s="31"/>
      <c r="L436" s="31"/>
      <c r="M436" s="31"/>
      <c r="N436" s="31"/>
      <c r="O436" s="31"/>
      <c r="P436" s="31"/>
      <c r="Q436" s="31"/>
      <c r="R436" s="31"/>
      <c r="S436" s="31"/>
      <c r="T436" s="31"/>
      <c r="U436" s="31"/>
      <c r="V436" s="31"/>
      <c r="W436" s="31"/>
      <c r="X436" s="31"/>
      <c r="Y436" s="31"/>
      <c r="Z436" s="31"/>
      <c r="AA436" s="31"/>
      <c r="AB436" s="31"/>
      <c r="AC436" s="31"/>
      <c r="AD436" s="31"/>
      <c r="AE436" s="31"/>
      <c r="AF436" s="31"/>
      <c r="AG436" s="31"/>
      <c r="AH436" s="31"/>
      <c r="AI436" s="31"/>
      <c r="AJ436" s="31"/>
      <c r="AK436" s="31"/>
      <c r="AL436" s="31"/>
      <c r="AM436" s="31"/>
      <c r="AN436" s="31"/>
      <c r="AO436" s="108"/>
    </row>
    <row r="437" spans="2:41" ht="15" customHeight="1" x14ac:dyDescent="0.25">
      <c r="B437" s="31"/>
      <c r="C437" s="31"/>
      <c r="D437" s="31"/>
      <c r="E437" s="31"/>
      <c r="F437" s="31"/>
      <c r="G437" s="31"/>
      <c r="H437" s="31"/>
      <c r="I437" s="31"/>
      <c r="J437" s="31"/>
      <c r="K437" s="31"/>
      <c r="L437" s="31"/>
      <c r="M437" s="31"/>
      <c r="N437" s="31"/>
      <c r="O437" s="31"/>
      <c r="P437" s="31"/>
      <c r="Q437" s="31"/>
      <c r="R437" s="31"/>
      <c r="S437" s="31"/>
      <c r="T437" s="31"/>
      <c r="U437" s="31"/>
      <c r="V437" s="31"/>
      <c r="W437" s="31"/>
      <c r="X437" s="31"/>
      <c r="Y437" s="31"/>
      <c r="Z437" s="31"/>
      <c r="AA437" s="31"/>
      <c r="AB437" s="31"/>
      <c r="AC437" s="31"/>
      <c r="AD437" s="31"/>
      <c r="AE437" s="31"/>
      <c r="AF437" s="31"/>
      <c r="AG437" s="31"/>
      <c r="AH437" s="31"/>
      <c r="AI437" s="31"/>
      <c r="AJ437" s="31"/>
      <c r="AK437" s="31"/>
      <c r="AL437" s="31"/>
      <c r="AM437" s="31"/>
      <c r="AN437" s="31"/>
      <c r="AO437" s="108"/>
    </row>
    <row r="438" spans="2:41" ht="15" customHeight="1" x14ac:dyDescent="0.25">
      <c r="B438" s="31"/>
      <c r="C438" s="31"/>
      <c r="D438" s="31"/>
      <c r="E438" s="31"/>
      <c r="F438" s="31"/>
      <c r="G438" s="31"/>
      <c r="H438" s="31"/>
      <c r="I438" s="31"/>
      <c r="J438" s="31"/>
      <c r="K438" s="31"/>
      <c r="L438" s="31"/>
      <c r="M438" s="31"/>
      <c r="N438" s="31"/>
      <c r="O438" s="31"/>
      <c r="P438" s="31"/>
      <c r="Q438" s="31"/>
      <c r="R438" s="31"/>
      <c r="S438" s="31"/>
      <c r="T438" s="31"/>
      <c r="U438" s="31"/>
      <c r="V438" s="31"/>
      <c r="W438" s="31"/>
      <c r="X438" s="31"/>
      <c r="Y438" s="31"/>
      <c r="Z438" s="31"/>
      <c r="AA438" s="31"/>
      <c r="AB438" s="31"/>
      <c r="AC438" s="31"/>
      <c r="AD438" s="31"/>
      <c r="AE438" s="31"/>
      <c r="AF438" s="31"/>
      <c r="AG438" s="31"/>
      <c r="AH438" s="31"/>
      <c r="AI438" s="31"/>
      <c r="AJ438" s="31"/>
      <c r="AK438" s="31"/>
      <c r="AL438" s="31"/>
      <c r="AM438" s="31"/>
      <c r="AN438" s="31"/>
      <c r="AO438" s="108"/>
    </row>
    <row r="439" spans="2:41" ht="15" customHeight="1" x14ac:dyDescent="0.25">
      <c r="B439" s="31"/>
      <c r="C439" s="31"/>
      <c r="D439" s="31"/>
      <c r="E439" s="31"/>
      <c r="F439" s="31"/>
      <c r="G439" s="31"/>
      <c r="H439" s="31"/>
      <c r="I439" s="31"/>
      <c r="J439" s="31"/>
      <c r="K439" s="31"/>
      <c r="L439" s="31"/>
      <c r="M439" s="31"/>
      <c r="N439" s="31"/>
      <c r="O439" s="31"/>
      <c r="P439" s="31"/>
      <c r="Q439" s="31"/>
      <c r="R439" s="31"/>
      <c r="S439" s="31"/>
      <c r="T439" s="31"/>
      <c r="U439" s="31"/>
      <c r="V439" s="31"/>
      <c r="W439" s="31"/>
      <c r="X439" s="31"/>
      <c r="Y439" s="31"/>
      <c r="Z439" s="31"/>
      <c r="AA439" s="31"/>
      <c r="AB439" s="31"/>
      <c r="AC439" s="31"/>
      <c r="AD439" s="31"/>
      <c r="AE439" s="31"/>
      <c r="AF439" s="31"/>
      <c r="AG439" s="31"/>
      <c r="AH439" s="31"/>
      <c r="AI439" s="31"/>
      <c r="AJ439" s="31"/>
      <c r="AK439" s="31"/>
      <c r="AL439" s="31"/>
      <c r="AM439" s="31"/>
      <c r="AN439" s="31"/>
      <c r="AO439" s="108"/>
    </row>
    <row r="440" spans="2:41" ht="15" customHeight="1" x14ac:dyDescent="0.25">
      <c r="B440" s="31"/>
      <c r="C440" s="31"/>
      <c r="D440" s="31"/>
      <c r="E440" s="31"/>
      <c r="F440" s="31"/>
      <c r="G440" s="31"/>
      <c r="H440" s="31"/>
      <c r="I440" s="31"/>
      <c r="J440" s="31"/>
      <c r="K440" s="31"/>
      <c r="L440" s="31"/>
      <c r="M440" s="31"/>
      <c r="N440" s="31"/>
      <c r="O440" s="31"/>
      <c r="P440" s="31"/>
      <c r="Q440" s="31"/>
      <c r="R440" s="31"/>
      <c r="S440" s="31"/>
      <c r="T440" s="31"/>
      <c r="U440" s="31"/>
      <c r="V440" s="31"/>
      <c r="W440" s="31"/>
      <c r="X440" s="31"/>
      <c r="Y440" s="31"/>
      <c r="Z440" s="31"/>
      <c r="AA440" s="31"/>
      <c r="AB440" s="31"/>
      <c r="AC440" s="31"/>
      <c r="AD440" s="31"/>
      <c r="AE440" s="31"/>
      <c r="AF440" s="31"/>
      <c r="AG440" s="31"/>
      <c r="AH440" s="31"/>
      <c r="AI440" s="31"/>
      <c r="AJ440" s="31"/>
      <c r="AK440" s="31"/>
      <c r="AL440" s="31"/>
      <c r="AM440" s="31"/>
      <c r="AN440" s="31"/>
      <c r="AO440" s="108"/>
    </row>
    <row r="441" spans="2:41" ht="15" customHeight="1" x14ac:dyDescent="0.25">
      <c r="B441" s="31"/>
      <c r="C441" s="31"/>
      <c r="D441" s="31"/>
      <c r="E441" s="31"/>
      <c r="F441" s="31"/>
      <c r="G441" s="31"/>
      <c r="H441" s="31"/>
      <c r="I441" s="31"/>
      <c r="J441" s="31"/>
      <c r="K441" s="31"/>
      <c r="L441" s="31"/>
      <c r="M441" s="31"/>
      <c r="N441" s="31"/>
      <c r="O441" s="31"/>
      <c r="P441" s="31"/>
      <c r="Q441" s="31"/>
      <c r="R441" s="31"/>
      <c r="S441" s="31"/>
      <c r="T441" s="31"/>
      <c r="U441" s="31"/>
      <c r="V441" s="31"/>
      <c r="W441" s="31"/>
      <c r="X441" s="31"/>
      <c r="Y441" s="31"/>
      <c r="Z441" s="31"/>
      <c r="AA441" s="31"/>
      <c r="AB441" s="31"/>
      <c r="AC441" s="31"/>
      <c r="AD441" s="31"/>
      <c r="AE441" s="31"/>
      <c r="AF441" s="31"/>
      <c r="AG441" s="31"/>
      <c r="AH441" s="31"/>
      <c r="AI441" s="31"/>
      <c r="AJ441" s="31"/>
      <c r="AK441" s="31"/>
      <c r="AL441" s="31"/>
      <c r="AM441" s="31"/>
      <c r="AN441" s="31"/>
      <c r="AO441" s="108"/>
    </row>
    <row r="442" spans="2:41" ht="15" customHeight="1" x14ac:dyDescent="0.25">
      <c r="B442" s="31"/>
      <c r="C442" s="31"/>
      <c r="D442" s="31"/>
      <c r="E442" s="31"/>
      <c r="F442" s="31"/>
      <c r="G442" s="31"/>
      <c r="H442" s="31"/>
      <c r="I442" s="31"/>
      <c r="J442" s="31"/>
      <c r="K442" s="31"/>
      <c r="L442" s="31"/>
      <c r="M442" s="31"/>
      <c r="N442" s="31"/>
      <c r="O442" s="31"/>
      <c r="P442" s="31"/>
      <c r="Q442" s="31"/>
      <c r="R442" s="31"/>
      <c r="S442" s="31"/>
      <c r="T442" s="31"/>
      <c r="U442" s="31"/>
      <c r="V442" s="31"/>
      <c r="W442" s="31"/>
      <c r="X442" s="31"/>
      <c r="Y442" s="31"/>
      <c r="Z442" s="31"/>
      <c r="AA442" s="31"/>
      <c r="AB442" s="31"/>
      <c r="AC442" s="31"/>
      <c r="AD442" s="31"/>
      <c r="AE442" s="31"/>
      <c r="AF442" s="31"/>
      <c r="AG442" s="31"/>
      <c r="AH442" s="31"/>
      <c r="AI442" s="31"/>
      <c r="AJ442" s="31"/>
      <c r="AK442" s="31"/>
      <c r="AL442" s="31"/>
      <c r="AM442" s="31"/>
      <c r="AN442" s="31"/>
      <c r="AO442" s="108"/>
    </row>
    <row r="443" spans="2:41" ht="15" customHeight="1" x14ac:dyDescent="0.25">
      <c r="B443" s="31"/>
      <c r="C443" s="31"/>
      <c r="D443" s="31"/>
      <c r="E443" s="31"/>
      <c r="F443" s="31"/>
      <c r="G443" s="31"/>
      <c r="H443" s="31"/>
      <c r="I443" s="31"/>
      <c r="J443" s="31"/>
      <c r="K443" s="31"/>
      <c r="L443" s="31"/>
      <c r="M443" s="31"/>
      <c r="N443" s="31"/>
      <c r="O443" s="31"/>
      <c r="P443" s="31"/>
      <c r="Q443" s="31"/>
      <c r="R443" s="31"/>
      <c r="S443" s="31"/>
      <c r="T443" s="31"/>
      <c r="U443" s="31"/>
      <c r="V443" s="31"/>
      <c r="W443" s="31"/>
      <c r="X443" s="31"/>
      <c r="Y443" s="31"/>
      <c r="Z443" s="31"/>
      <c r="AA443" s="31"/>
      <c r="AB443" s="31"/>
      <c r="AC443" s="31"/>
      <c r="AD443" s="31"/>
      <c r="AE443" s="31"/>
      <c r="AF443" s="31"/>
      <c r="AG443" s="31"/>
      <c r="AH443" s="31"/>
      <c r="AI443" s="31"/>
      <c r="AJ443" s="31"/>
      <c r="AK443" s="31"/>
      <c r="AL443" s="31"/>
      <c r="AM443" s="31"/>
      <c r="AN443" s="31"/>
      <c r="AO443" s="108"/>
    </row>
    <row r="444" spans="2:41" ht="15" customHeight="1" x14ac:dyDescent="0.25">
      <c r="B444" s="31"/>
      <c r="C444" s="31"/>
      <c r="D444" s="31"/>
      <c r="E444" s="31"/>
      <c r="F444" s="31"/>
      <c r="G444" s="31"/>
      <c r="H444" s="31"/>
      <c r="I444" s="31"/>
      <c r="J444" s="31"/>
      <c r="K444" s="31"/>
      <c r="L444" s="31"/>
      <c r="M444" s="31"/>
      <c r="N444" s="31"/>
      <c r="O444" s="31"/>
      <c r="P444" s="31"/>
      <c r="Q444" s="31"/>
      <c r="R444" s="31"/>
      <c r="S444" s="31"/>
      <c r="T444" s="31"/>
      <c r="U444" s="31"/>
      <c r="V444" s="31"/>
      <c r="W444" s="31"/>
      <c r="X444" s="31"/>
      <c r="Y444" s="31"/>
      <c r="Z444" s="31"/>
      <c r="AA444" s="31"/>
      <c r="AB444" s="31"/>
      <c r="AC444" s="31"/>
      <c r="AD444" s="31"/>
      <c r="AE444" s="31"/>
      <c r="AF444" s="31"/>
      <c r="AG444" s="31"/>
      <c r="AH444" s="31"/>
      <c r="AI444" s="31"/>
      <c r="AJ444" s="31"/>
      <c r="AK444" s="31"/>
      <c r="AL444" s="31"/>
      <c r="AM444" s="31"/>
      <c r="AN444" s="31"/>
      <c r="AO444" s="108"/>
    </row>
    <row r="445" spans="2:41" ht="15" customHeight="1" x14ac:dyDescent="0.25">
      <c r="B445" s="31"/>
      <c r="C445" s="31"/>
      <c r="D445" s="31"/>
      <c r="E445" s="31"/>
      <c r="F445" s="31"/>
      <c r="G445" s="31"/>
      <c r="H445" s="31"/>
      <c r="I445" s="31"/>
      <c r="J445" s="31"/>
      <c r="K445" s="31"/>
      <c r="L445" s="31"/>
      <c r="M445" s="31"/>
      <c r="N445" s="31"/>
      <c r="O445" s="31"/>
      <c r="P445" s="31"/>
      <c r="Q445" s="31"/>
      <c r="R445" s="31"/>
      <c r="S445" s="31"/>
      <c r="T445" s="31"/>
      <c r="U445" s="31"/>
      <c r="V445" s="31"/>
      <c r="W445" s="31"/>
      <c r="X445" s="31"/>
      <c r="Y445" s="31"/>
      <c r="Z445" s="31"/>
      <c r="AA445" s="31"/>
      <c r="AB445" s="31"/>
      <c r="AC445" s="31"/>
      <c r="AD445" s="31"/>
      <c r="AE445" s="31"/>
      <c r="AF445" s="31"/>
      <c r="AG445" s="31"/>
      <c r="AH445" s="31"/>
      <c r="AI445" s="31"/>
      <c r="AJ445" s="31"/>
      <c r="AK445" s="31"/>
      <c r="AL445" s="31"/>
      <c r="AM445" s="31"/>
      <c r="AN445" s="31"/>
      <c r="AO445" s="108"/>
    </row>
    <row r="446" spans="2:41" ht="15" customHeight="1" x14ac:dyDescent="0.25">
      <c r="B446" s="31"/>
      <c r="C446" s="31"/>
      <c r="D446" s="31"/>
      <c r="E446" s="31"/>
      <c r="F446" s="31"/>
      <c r="G446" s="31"/>
      <c r="H446" s="31"/>
      <c r="I446" s="31"/>
      <c r="J446" s="31"/>
      <c r="K446" s="31"/>
      <c r="L446" s="31"/>
      <c r="M446" s="31"/>
      <c r="N446" s="31"/>
      <c r="O446" s="31"/>
      <c r="P446" s="31"/>
      <c r="Q446" s="31"/>
      <c r="R446" s="31"/>
      <c r="S446" s="31"/>
      <c r="T446" s="31"/>
      <c r="U446" s="31"/>
      <c r="V446" s="31"/>
      <c r="W446" s="31"/>
      <c r="X446" s="31"/>
      <c r="Y446" s="31"/>
      <c r="Z446" s="31"/>
      <c r="AA446" s="31"/>
      <c r="AB446" s="31"/>
      <c r="AC446" s="31"/>
      <c r="AD446" s="31"/>
      <c r="AE446" s="31"/>
      <c r="AF446" s="31"/>
      <c r="AG446" s="31"/>
      <c r="AH446" s="31"/>
      <c r="AI446" s="31"/>
      <c r="AJ446" s="31"/>
      <c r="AK446" s="31"/>
      <c r="AL446" s="31"/>
      <c r="AM446" s="31"/>
      <c r="AN446" s="31"/>
      <c r="AO446" s="108"/>
    </row>
    <row r="447" spans="2:41" ht="15" customHeight="1" x14ac:dyDescent="0.25">
      <c r="B447" s="31"/>
      <c r="C447" s="31"/>
      <c r="D447" s="31"/>
      <c r="E447" s="31"/>
      <c r="F447" s="31"/>
      <c r="G447" s="31"/>
      <c r="H447" s="31"/>
      <c r="I447" s="31"/>
      <c r="J447" s="31"/>
      <c r="K447" s="31"/>
      <c r="L447" s="31"/>
      <c r="M447" s="31"/>
      <c r="N447" s="31"/>
      <c r="O447" s="31"/>
      <c r="P447" s="31"/>
      <c r="Q447" s="31"/>
      <c r="R447" s="31"/>
      <c r="S447" s="31"/>
      <c r="T447" s="31"/>
      <c r="U447" s="31"/>
      <c r="V447" s="31"/>
      <c r="W447" s="31"/>
      <c r="X447" s="31"/>
      <c r="Y447" s="31"/>
      <c r="Z447" s="31"/>
      <c r="AA447" s="31"/>
      <c r="AB447" s="31"/>
      <c r="AC447" s="31"/>
      <c r="AD447" s="31"/>
      <c r="AE447" s="31"/>
      <c r="AF447" s="31"/>
      <c r="AG447" s="31"/>
      <c r="AH447" s="31"/>
      <c r="AI447" s="31"/>
      <c r="AJ447" s="31"/>
      <c r="AK447" s="31"/>
      <c r="AL447" s="31"/>
      <c r="AM447" s="31"/>
      <c r="AN447" s="31"/>
      <c r="AO447" s="108"/>
    </row>
    <row r="448" spans="2:41" ht="15" customHeight="1" x14ac:dyDescent="0.25">
      <c r="B448" s="31"/>
      <c r="C448" s="31"/>
      <c r="D448" s="31"/>
      <c r="E448" s="31"/>
      <c r="F448" s="31"/>
      <c r="G448" s="31"/>
      <c r="H448" s="31"/>
      <c r="I448" s="31"/>
      <c r="J448" s="31"/>
      <c r="K448" s="31"/>
      <c r="L448" s="31"/>
      <c r="M448" s="31"/>
      <c r="N448" s="31"/>
      <c r="O448" s="31"/>
      <c r="P448" s="31"/>
      <c r="Q448" s="31"/>
      <c r="R448" s="31"/>
      <c r="S448" s="31"/>
      <c r="T448" s="31"/>
      <c r="U448" s="31"/>
      <c r="V448" s="31"/>
      <c r="W448" s="31"/>
      <c r="X448" s="31"/>
      <c r="Y448" s="31"/>
      <c r="Z448" s="31"/>
      <c r="AA448" s="31"/>
      <c r="AB448" s="31"/>
      <c r="AC448" s="31"/>
      <c r="AD448" s="31"/>
      <c r="AE448" s="31"/>
      <c r="AF448" s="31"/>
      <c r="AG448" s="31"/>
      <c r="AH448" s="31"/>
      <c r="AI448" s="31"/>
      <c r="AJ448" s="31"/>
      <c r="AK448" s="31"/>
      <c r="AL448" s="31"/>
      <c r="AM448" s="31"/>
      <c r="AN448" s="31"/>
      <c r="AO448" s="108"/>
    </row>
    <row r="449" spans="2:41" ht="15" customHeight="1" x14ac:dyDescent="0.25">
      <c r="B449" s="31"/>
      <c r="C449" s="31"/>
      <c r="D449" s="31"/>
      <c r="E449" s="31"/>
      <c r="F449" s="31"/>
      <c r="G449" s="31"/>
      <c r="H449" s="31"/>
      <c r="I449" s="31"/>
      <c r="J449" s="31"/>
      <c r="K449" s="31"/>
      <c r="L449" s="31"/>
      <c r="M449" s="31"/>
      <c r="N449" s="31"/>
      <c r="O449" s="31"/>
      <c r="P449" s="31"/>
      <c r="Q449" s="31"/>
      <c r="R449" s="31"/>
      <c r="S449" s="31"/>
      <c r="T449" s="31"/>
      <c r="U449" s="31"/>
      <c r="V449" s="31"/>
      <c r="W449" s="31"/>
      <c r="X449" s="31"/>
      <c r="Y449" s="31"/>
      <c r="Z449" s="31"/>
      <c r="AA449" s="31"/>
      <c r="AB449" s="31"/>
      <c r="AC449" s="31"/>
      <c r="AD449" s="31"/>
      <c r="AE449" s="31"/>
      <c r="AF449" s="31"/>
      <c r="AG449" s="31"/>
      <c r="AH449" s="31"/>
      <c r="AI449" s="31"/>
      <c r="AJ449" s="31"/>
      <c r="AK449" s="31"/>
      <c r="AL449" s="31"/>
      <c r="AM449" s="31"/>
      <c r="AN449" s="31"/>
      <c r="AO449" s="108"/>
    </row>
    <row r="450" spans="2:41" ht="15" customHeight="1" x14ac:dyDescent="0.25">
      <c r="B450" s="31"/>
      <c r="C450" s="31"/>
      <c r="D450" s="31"/>
      <c r="E450" s="31"/>
      <c r="F450" s="31"/>
      <c r="G450" s="31"/>
      <c r="H450" s="31"/>
      <c r="I450" s="31"/>
      <c r="J450" s="31"/>
      <c r="K450" s="31"/>
      <c r="L450" s="31"/>
      <c r="M450" s="31"/>
      <c r="N450" s="31"/>
      <c r="O450" s="31"/>
      <c r="P450" s="31"/>
      <c r="Q450" s="31"/>
      <c r="R450" s="31"/>
      <c r="S450" s="31"/>
      <c r="T450" s="31"/>
      <c r="U450" s="31"/>
      <c r="V450" s="31"/>
      <c r="W450" s="31"/>
      <c r="X450" s="31"/>
      <c r="Y450" s="31"/>
      <c r="Z450" s="31"/>
      <c r="AA450" s="31"/>
      <c r="AB450" s="31"/>
      <c r="AC450" s="31"/>
      <c r="AD450" s="31"/>
      <c r="AE450" s="31"/>
      <c r="AF450" s="31"/>
      <c r="AG450" s="31"/>
      <c r="AH450" s="31"/>
      <c r="AI450" s="31"/>
      <c r="AJ450" s="31"/>
      <c r="AK450" s="31"/>
      <c r="AL450" s="31"/>
      <c r="AM450" s="31"/>
      <c r="AN450" s="31"/>
      <c r="AO450" s="108"/>
    </row>
    <row r="451" spans="2:41" ht="15" customHeight="1" x14ac:dyDescent="0.25">
      <c r="B451" s="31"/>
      <c r="C451" s="31"/>
      <c r="D451" s="31"/>
      <c r="E451" s="31"/>
      <c r="F451" s="31"/>
      <c r="G451" s="31"/>
      <c r="H451" s="31"/>
      <c r="I451" s="31"/>
      <c r="J451" s="31"/>
      <c r="K451" s="31"/>
      <c r="L451" s="31"/>
      <c r="M451" s="31"/>
      <c r="N451" s="31"/>
      <c r="O451" s="31"/>
      <c r="P451" s="31"/>
      <c r="Q451" s="31"/>
      <c r="R451" s="31"/>
      <c r="S451" s="31"/>
      <c r="T451" s="31"/>
      <c r="U451" s="31"/>
      <c r="V451" s="31"/>
      <c r="W451" s="31"/>
      <c r="X451" s="31"/>
      <c r="Y451" s="31"/>
      <c r="Z451" s="31"/>
      <c r="AA451" s="31"/>
      <c r="AB451" s="31"/>
      <c r="AC451" s="31"/>
      <c r="AD451" s="31"/>
      <c r="AE451" s="31"/>
      <c r="AF451" s="31"/>
      <c r="AG451" s="31"/>
      <c r="AH451" s="31"/>
      <c r="AI451" s="31"/>
      <c r="AJ451" s="31"/>
      <c r="AK451" s="31"/>
      <c r="AL451" s="31"/>
      <c r="AM451" s="31"/>
      <c r="AN451" s="31"/>
      <c r="AO451" s="108"/>
    </row>
    <row r="452" spans="2:41" ht="15" customHeight="1" x14ac:dyDescent="0.25">
      <c r="B452" s="31"/>
      <c r="C452" s="31"/>
      <c r="D452" s="31"/>
      <c r="E452" s="31"/>
      <c r="F452" s="31"/>
      <c r="G452" s="31"/>
      <c r="H452" s="31"/>
      <c r="I452" s="31"/>
      <c r="J452" s="31"/>
      <c r="K452" s="31"/>
      <c r="L452" s="31"/>
      <c r="M452" s="31"/>
      <c r="N452" s="31"/>
      <c r="O452" s="31"/>
      <c r="P452" s="31"/>
      <c r="Q452" s="31"/>
      <c r="R452" s="31"/>
      <c r="S452" s="31"/>
      <c r="T452" s="31"/>
      <c r="U452" s="31"/>
      <c r="V452" s="31"/>
      <c r="W452" s="31"/>
      <c r="X452" s="31"/>
      <c r="Y452" s="31"/>
      <c r="Z452" s="31"/>
      <c r="AA452" s="31"/>
      <c r="AB452" s="31"/>
      <c r="AC452" s="31"/>
      <c r="AD452" s="31"/>
      <c r="AE452" s="31"/>
      <c r="AF452" s="31"/>
      <c r="AG452" s="31"/>
      <c r="AH452" s="31"/>
      <c r="AI452" s="31"/>
      <c r="AJ452" s="31"/>
      <c r="AK452" s="31"/>
      <c r="AL452" s="31"/>
      <c r="AM452" s="31"/>
      <c r="AN452" s="31"/>
      <c r="AO452" s="108"/>
    </row>
    <row r="453" spans="2:41" ht="15" customHeight="1" x14ac:dyDescent="0.25">
      <c r="B453" s="31"/>
      <c r="C453" s="31"/>
      <c r="D453" s="31"/>
      <c r="E453" s="31"/>
      <c r="F453" s="31"/>
      <c r="G453" s="31"/>
      <c r="H453" s="31"/>
      <c r="I453" s="31"/>
      <c r="J453" s="31"/>
      <c r="K453" s="31"/>
      <c r="L453" s="31"/>
      <c r="M453" s="31"/>
      <c r="N453" s="31"/>
      <c r="O453" s="31"/>
      <c r="P453" s="31"/>
      <c r="Q453" s="31"/>
      <c r="R453" s="31"/>
      <c r="S453" s="31"/>
      <c r="T453" s="31"/>
      <c r="U453" s="31"/>
      <c r="V453" s="31"/>
      <c r="W453" s="31"/>
      <c r="X453" s="31"/>
      <c r="Y453" s="31"/>
      <c r="Z453" s="31"/>
      <c r="AA453" s="31"/>
      <c r="AB453" s="31"/>
      <c r="AC453" s="31"/>
      <c r="AD453" s="31"/>
      <c r="AE453" s="31"/>
      <c r="AF453" s="31"/>
      <c r="AG453" s="31"/>
      <c r="AH453" s="31"/>
      <c r="AI453" s="31"/>
      <c r="AJ453" s="31"/>
      <c r="AK453" s="31"/>
      <c r="AL453" s="31"/>
      <c r="AM453" s="31"/>
      <c r="AN453" s="31"/>
      <c r="AO453" s="108"/>
    </row>
    <row r="454" spans="2:41" ht="15" customHeight="1" x14ac:dyDescent="0.25">
      <c r="B454" s="31"/>
      <c r="C454" s="31"/>
      <c r="D454" s="31"/>
      <c r="E454" s="31"/>
      <c r="F454" s="31"/>
      <c r="G454" s="31"/>
      <c r="H454" s="31"/>
      <c r="I454" s="31"/>
      <c r="J454" s="31"/>
      <c r="K454" s="31"/>
      <c r="L454" s="31"/>
      <c r="M454" s="31"/>
      <c r="N454" s="31"/>
      <c r="O454" s="31"/>
      <c r="P454" s="31"/>
      <c r="Q454" s="31"/>
      <c r="R454" s="31"/>
      <c r="S454" s="31"/>
      <c r="T454" s="31"/>
      <c r="U454" s="31"/>
      <c r="V454" s="31"/>
      <c r="W454" s="31"/>
      <c r="X454" s="31"/>
      <c r="Y454" s="31"/>
      <c r="Z454" s="31"/>
      <c r="AA454" s="31"/>
      <c r="AB454" s="31"/>
      <c r="AC454" s="31"/>
      <c r="AD454" s="31"/>
      <c r="AE454" s="31"/>
      <c r="AF454" s="31"/>
      <c r="AG454" s="31"/>
      <c r="AH454" s="31"/>
      <c r="AI454" s="31"/>
      <c r="AJ454" s="31"/>
      <c r="AK454" s="31"/>
      <c r="AL454" s="31"/>
      <c r="AM454" s="31"/>
      <c r="AN454" s="31"/>
      <c r="AO454" s="108"/>
    </row>
    <row r="455" spans="2:41" ht="15" customHeight="1" x14ac:dyDescent="0.25">
      <c r="B455" s="31"/>
      <c r="C455" s="31"/>
      <c r="D455" s="31"/>
      <c r="E455" s="31"/>
      <c r="F455" s="31"/>
      <c r="G455" s="31"/>
      <c r="H455" s="31"/>
      <c r="I455" s="31"/>
      <c r="J455" s="31"/>
      <c r="K455" s="31"/>
      <c r="L455" s="31"/>
      <c r="M455" s="31"/>
      <c r="N455" s="31"/>
      <c r="O455" s="31"/>
      <c r="P455" s="31"/>
      <c r="Q455" s="31"/>
      <c r="R455" s="31"/>
      <c r="S455" s="31"/>
      <c r="T455" s="31"/>
      <c r="U455" s="31"/>
      <c r="V455" s="31"/>
      <c r="W455" s="31"/>
      <c r="X455" s="31"/>
      <c r="Y455" s="31"/>
      <c r="Z455" s="31"/>
      <c r="AA455" s="31"/>
      <c r="AB455" s="31"/>
      <c r="AC455" s="31"/>
      <c r="AD455" s="31"/>
      <c r="AE455" s="31"/>
      <c r="AF455" s="31"/>
      <c r="AG455" s="31"/>
      <c r="AH455" s="31"/>
      <c r="AI455" s="31"/>
      <c r="AJ455" s="31"/>
      <c r="AK455" s="31"/>
      <c r="AL455" s="31"/>
      <c r="AM455" s="31"/>
      <c r="AN455" s="31"/>
      <c r="AO455" s="108"/>
    </row>
    <row r="456" spans="2:41" ht="15" customHeight="1" x14ac:dyDescent="0.25">
      <c r="B456" s="31"/>
      <c r="C456" s="31"/>
      <c r="D456" s="31"/>
      <c r="E456" s="31"/>
      <c r="F456" s="31"/>
      <c r="G456" s="31"/>
      <c r="H456" s="31"/>
      <c r="I456" s="31"/>
      <c r="J456" s="31"/>
      <c r="K456" s="31"/>
      <c r="L456" s="31"/>
      <c r="M456" s="31"/>
      <c r="N456" s="31"/>
      <c r="O456" s="31"/>
      <c r="P456" s="31"/>
      <c r="Q456" s="31"/>
      <c r="R456" s="31"/>
      <c r="S456" s="31"/>
      <c r="T456" s="31"/>
      <c r="U456" s="31"/>
      <c r="V456" s="31"/>
      <c r="W456" s="31"/>
      <c r="X456" s="31"/>
      <c r="Y456" s="31"/>
      <c r="Z456" s="31"/>
      <c r="AA456" s="31"/>
      <c r="AB456" s="31"/>
      <c r="AC456" s="31"/>
      <c r="AD456" s="31"/>
      <c r="AE456" s="31"/>
      <c r="AF456" s="31"/>
      <c r="AG456" s="31"/>
      <c r="AH456" s="31"/>
      <c r="AI456" s="31"/>
      <c r="AJ456" s="31"/>
      <c r="AK456" s="31"/>
      <c r="AL456" s="31"/>
      <c r="AM456" s="31"/>
      <c r="AN456" s="31"/>
      <c r="AO456" s="108"/>
    </row>
    <row r="457" spans="2:41" ht="15" customHeight="1" x14ac:dyDescent="0.25">
      <c r="B457" s="31"/>
      <c r="C457" s="31"/>
      <c r="D457" s="31"/>
      <c r="E457" s="31"/>
      <c r="F457" s="31"/>
      <c r="G457" s="31"/>
      <c r="H457" s="31"/>
      <c r="I457" s="31"/>
      <c r="J457" s="31"/>
      <c r="K457" s="31"/>
      <c r="L457" s="31"/>
      <c r="M457" s="31"/>
      <c r="N457" s="31"/>
      <c r="O457" s="31"/>
      <c r="P457" s="31"/>
      <c r="Q457" s="31"/>
      <c r="R457" s="31"/>
      <c r="S457" s="31"/>
      <c r="T457" s="31"/>
      <c r="U457" s="31"/>
      <c r="V457" s="31"/>
      <c r="W457" s="31"/>
      <c r="X457" s="31"/>
      <c r="Y457" s="31"/>
      <c r="Z457" s="31"/>
      <c r="AA457" s="31"/>
      <c r="AB457" s="31"/>
      <c r="AC457" s="31"/>
      <c r="AD457" s="31"/>
      <c r="AE457" s="31"/>
      <c r="AF457" s="31"/>
      <c r="AG457" s="31"/>
      <c r="AH457" s="31"/>
      <c r="AI457" s="31"/>
      <c r="AJ457" s="31"/>
      <c r="AK457" s="31"/>
      <c r="AL457" s="31"/>
      <c r="AM457" s="31"/>
      <c r="AN457" s="31"/>
      <c r="AO457" s="108"/>
    </row>
    <row r="458" spans="2:41" ht="15" customHeight="1" x14ac:dyDescent="0.25">
      <c r="B458" s="31"/>
      <c r="C458" s="31"/>
      <c r="D458" s="31"/>
      <c r="E458" s="31"/>
      <c r="F458" s="31"/>
      <c r="G458" s="31"/>
      <c r="H458" s="31"/>
      <c r="I458" s="31"/>
      <c r="J458" s="31"/>
      <c r="K458" s="31"/>
      <c r="L458" s="31"/>
      <c r="M458" s="31"/>
      <c r="N458" s="31"/>
      <c r="O458" s="31"/>
      <c r="P458" s="31"/>
      <c r="Q458" s="31"/>
      <c r="R458" s="31"/>
      <c r="S458" s="31"/>
      <c r="T458" s="31"/>
      <c r="U458" s="31"/>
      <c r="V458" s="31"/>
      <c r="W458" s="31"/>
      <c r="X458" s="31"/>
      <c r="Y458" s="31"/>
      <c r="Z458" s="31"/>
      <c r="AA458" s="31"/>
      <c r="AB458" s="31"/>
      <c r="AC458" s="31"/>
      <c r="AD458" s="31"/>
      <c r="AE458" s="31"/>
      <c r="AF458" s="31"/>
      <c r="AG458" s="31"/>
      <c r="AH458" s="31"/>
      <c r="AI458" s="31"/>
      <c r="AJ458" s="31"/>
      <c r="AK458" s="31"/>
      <c r="AL458" s="31"/>
      <c r="AM458" s="31"/>
      <c r="AN458" s="31"/>
      <c r="AO458" s="108"/>
    </row>
    <row r="459" spans="2:41" ht="15" customHeight="1" x14ac:dyDescent="0.25">
      <c r="B459" s="31"/>
      <c r="C459" s="31"/>
      <c r="D459" s="31"/>
      <c r="E459" s="31"/>
      <c r="F459" s="31"/>
      <c r="G459" s="31"/>
      <c r="H459" s="31"/>
      <c r="I459" s="31"/>
      <c r="J459" s="31"/>
      <c r="K459" s="31"/>
      <c r="L459" s="31"/>
      <c r="M459" s="31"/>
      <c r="N459" s="31"/>
      <c r="O459" s="31"/>
      <c r="P459" s="31"/>
      <c r="Q459" s="31"/>
      <c r="R459" s="31"/>
      <c r="S459" s="31"/>
      <c r="T459" s="31"/>
      <c r="U459" s="31"/>
      <c r="V459" s="31"/>
      <c r="W459" s="31"/>
      <c r="X459" s="31"/>
      <c r="Y459" s="31"/>
      <c r="Z459" s="31"/>
      <c r="AA459" s="31"/>
      <c r="AB459" s="31"/>
      <c r="AC459" s="31"/>
      <c r="AD459" s="31"/>
      <c r="AE459" s="31"/>
      <c r="AF459" s="31"/>
      <c r="AG459" s="31"/>
      <c r="AH459" s="31"/>
      <c r="AI459" s="31"/>
      <c r="AJ459" s="31"/>
      <c r="AK459" s="31"/>
      <c r="AL459" s="31"/>
      <c r="AM459" s="31"/>
      <c r="AN459" s="31"/>
      <c r="AO459" s="108"/>
    </row>
    <row r="460" spans="2:41" ht="15" customHeight="1" x14ac:dyDescent="0.25">
      <c r="B460" s="31"/>
      <c r="C460" s="31"/>
      <c r="D460" s="31"/>
      <c r="E460" s="31"/>
      <c r="F460" s="31"/>
      <c r="G460" s="31"/>
      <c r="H460" s="31"/>
      <c r="I460" s="31"/>
      <c r="J460" s="31"/>
      <c r="K460" s="31"/>
      <c r="L460" s="31"/>
      <c r="M460" s="31"/>
      <c r="N460" s="31"/>
      <c r="O460" s="31"/>
      <c r="P460" s="31"/>
      <c r="Q460" s="31"/>
      <c r="R460" s="31"/>
      <c r="S460" s="31"/>
      <c r="T460" s="31"/>
      <c r="U460" s="31"/>
      <c r="V460" s="31"/>
      <c r="W460" s="31"/>
      <c r="X460" s="31"/>
      <c r="Y460" s="31"/>
      <c r="Z460" s="31"/>
      <c r="AA460" s="31"/>
      <c r="AB460" s="31"/>
      <c r="AC460" s="31"/>
      <c r="AD460" s="31"/>
      <c r="AE460" s="31"/>
      <c r="AF460" s="31"/>
      <c r="AG460" s="31"/>
      <c r="AH460" s="31"/>
      <c r="AI460" s="31"/>
      <c r="AJ460" s="31"/>
      <c r="AK460" s="31"/>
      <c r="AL460" s="31"/>
      <c r="AM460" s="31"/>
      <c r="AN460" s="31"/>
      <c r="AO460" s="108"/>
    </row>
    <row r="461" spans="2:41" ht="15" customHeight="1" x14ac:dyDescent="0.25">
      <c r="B461" s="31"/>
      <c r="C461" s="31"/>
      <c r="D461" s="31"/>
      <c r="E461" s="31"/>
      <c r="F461" s="31"/>
      <c r="G461" s="31"/>
      <c r="H461" s="31"/>
      <c r="I461" s="31"/>
      <c r="J461" s="31"/>
      <c r="K461" s="31"/>
      <c r="L461" s="31"/>
      <c r="M461" s="31"/>
      <c r="N461" s="31"/>
      <c r="O461" s="31"/>
      <c r="P461" s="31"/>
      <c r="Q461" s="31"/>
      <c r="R461" s="31"/>
      <c r="S461" s="31"/>
      <c r="T461" s="31"/>
      <c r="U461" s="31"/>
      <c r="V461" s="31"/>
      <c r="W461" s="31"/>
      <c r="X461" s="31"/>
      <c r="Y461" s="31"/>
      <c r="Z461" s="31"/>
      <c r="AA461" s="31"/>
      <c r="AB461" s="31"/>
      <c r="AC461" s="31"/>
      <c r="AD461" s="31"/>
      <c r="AE461" s="31"/>
      <c r="AF461" s="31"/>
      <c r="AG461" s="31"/>
      <c r="AH461" s="31"/>
      <c r="AI461" s="31"/>
      <c r="AJ461" s="31"/>
      <c r="AK461" s="31"/>
      <c r="AL461" s="31"/>
      <c r="AM461" s="31"/>
      <c r="AN461" s="31"/>
      <c r="AO461" s="108"/>
    </row>
    <row r="462" spans="2:41" ht="15" customHeight="1" x14ac:dyDescent="0.25">
      <c r="B462" s="31"/>
      <c r="C462" s="31"/>
      <c r="D462" s="31"/>
      <c r="E462" s="31"/>
      <c r="F462" s="31"/>
      <c r="G462" s="31"/>
      <c r="H462" s="31"/>
      <c r="I462" s="31"/>
      <c r="J462" s="31"/>
      <c r="K462" s="31"/>
      <c r="L462" s="31"/>
      <c r="M462" s="31"/>
      <c r="N462" s="31"/>
      <c r="O462" s="31"/>
      <c r="P462" s="31"/>
      <c r="Q462" s="31"/>
      <c r="R462" s="31"/>
      <c r="S462" s="31"/>
      <c r="T462" s="31"/>
      <c r="U462" s="31"/>
      <c r="V462" s="31"/>
      <c r="W462" s="31"/>
      <c r="X462" s="31"/>
      <c r="Y462" s="31"/>
      <c r="Z462" s="31"/>
      <c r="AA462" s="31"/>
      <c r="AB462" s="31"/>
      <c r="AC462" s="31"/>
      <c r="AD462" s="31"/>
      <c r="AE462" s="31"/>
      <c r="AF462" s="31"/>
      <c r="AG462" s="31"/>
      <c r="AH462" s="31"/>
      <c r="AI462" s="31"/>
      <c r="AJ462" s="31"/>
      <c r="AK462" s="31"/>
      <c r="AL462" s="31"/>
      <c r="AM462" s="31"/>
      <c r="AN462" s="31"/>
      <c r="AO462" s="108"/>
    </row>
    <row r="463" spans="2:41" ht="15" customHeight="1" x14ac:dyDescent="0.25">
      <c r="B463" s="31"/>
      <c r="C463" s="31"/>
      <c r="D463" s="31"/>
      <c r="E463" s="31"/>
      <c r="F463" s="31"/>
      <c r="G463" s="31"/>
      <c r="H463" s="31"/>
      <c r="I463" s="31"/>
      <c r="J463" s="31"/>
      <c r="K463" s="31"/>
      <c r="L463" s="31"/>
      <c r="M463" s="31"/>
      <c r="N463" s="31"/>
      <c r="O463" s="31"/>
      <c r="P463" s="31"/>
      <c r="Q463" s="31"/>
      <c r="R463" s="31"/>
      <c r="S463" s="31"/>
      <c r="T463" s="31"/>
      <c r="U463" s="31"/>
      <c r="V463" s="31"/>
      <c r="W463" s="31"/>
      <c r="X463" s="31"/>
      <c r="Y463" s="31"/>
      <c r="Z463" s="31"/>
      <c r="AA463" s="31"/>
      <c r="AB463" s="31"/>
      <c r="AC463" s="31"/>
      <c r="AD463" s="31"/>
      <c r="AE463" s="31"/>
      <c r="AF463" s="31"/>
      <c r="AG463" s="31"/>
      <c r="AH463" s="31"/>
      <c r="AI463" s="31"/>
      <c r="AJ463" s="31"/>
      <c r="AK463" s="31"/>
      <c r="AL463" s="31"/>
      <c r="AM463" s="31"/>
      <c r="AN463" s="31"/>
      <c r="AO463" s="108"/>
    </row>
    <row r="464" spans="2:41" ht="15" customHeight="1" x14ac:dyDescent="0.25">
      <c r="B464" s="31"/>
      <c r="C464" s="31"/>
      <c r="D464" s="31"/>
      <c r="E464" s="31"/>
      <c r="F464" s="31"/>
      <c r="G464" s="31"/>
      <c r="H464" s="31"/>
      <c r="I464" s="31"/>
      <c r="J464" s="31"/>
      <c r="K464" s="31"/>
      <c r="L464" s="31"/>
      <c r="M464" s="31"/>
      <c r="N464" s="31"/>
      <c r="O464" s="31"/>
      <c r="P464" s="31"/>
      <c r="Q464" s="31"/>
      <c r="R464" s="31"/>
      <c r="S464" s="31"/>
      <c r="T464" s="31"/>
      <c r="U464" s="31"/>
      <c r="V464" s="31"/>
      <c r="W464" s="31"/>
      <c r="X464" s="31"/>
      <c r="Y464" s="31"/>
      <c r="Z464" s="31"/>
      <c r="AA464" s="31"/>
      <c r="AB464" s="31"/>
      <c r="AC464" s="31"/>
      <c r="AD464" s="31"/>
      <c r="AE464" s="31"/>
      <c r="AF464" s="31"/>
      <c r="AG464" s="31"/>
      <c r="AH464" s="31"/>
      <c r="AI464" s="31"/>
      <c r="AJ464" s="31"/>
      <c r="AK464" s="31"/>
      <c r="AL464" s="31"/>
      <c r="AM464" s="31"/>
      <c r="AN464" s="31"/>
      <c r="AO464" s="108"/>
    </row>
    <row r="465" spans="2:41" ht="15" customHeight="1" x14ac:dyDescent="0.25">
      <c r="B465" s="31"/>
      <c r="C465" s="31"/>
      <c r="D465" s="31"/>
      <c r="E465" s="31"/>
      <c r="F465" s="31"/>
      <c r="G465" s="31"/>
      <c r="H465" s="31"/>
      <c r="I465" s="31"/>
      <c r="J465" s="31"/>
      <c r="K465" s="31"/>
      <c r="L465" s="31"/>
      <c r="M465" s="31"/>
      <c r="N465" s="31"/>
      <c r="O465" s="31"/>
      <c r="P465" s="31"/>
      <c r="Q465" s="31"/>
      <c r="R465" s="31"/>
      <c r="S465" s="31"/>
      <c r="T465" s="31"/>
      <c r="U465" s="31"/>
      <c r="V465" s="31"/>
      <c r="W465" s="31"/>
      <c r="X465" s="31"/>
      <c r="Y465" s="31"/>
      <c r="Z465" s="31"/>
      <c r="AA465" s="31"/>
      <c r="AB465" s="31"/>
      <c r="AC465" s="31"/>
      <c r="AD465" s="31"/>
      <c r="AE465" s="31"/>
      <c r="AF465" s="31"/>
      <c r="AG465" s="31"/>
      <c r="AH465" s="31"/>
      <c r="AI465" s="31"/>
      <c r="AJ465" s="31"/>
      <c r="AK465" s="31"/>
      <c r="AL465" s="31"/>
      <c r="AM465" s="31"/>
      <c r="AN465" s="31"/>
      <c r="AO465" s="108"/>
    </row>
    <row r="466" spans="2:41" ht="15" customHeight="1" x14ac:dyDescent="0.25">
      <c r="B466" s="31"/>
      <c r="C466" s="31"/>
      <c r="D466" s="31"/>
      <c r="E466" s="31"/>
      <c r="F466" s="31"/>
      <c r="G466" s="31"/>
      <c r="H466" s="31"/>
      <c r="I466" s="31"/>
      <c r="J466" s="31"/>
      <c r="K466" s="31"/>
      <c r="L466" s="31"/>
      <c r="M466" s="31"/>
      <c r="N466" s="31"/>
      <c r="O466" s="31"/>
      <c r="P466" s="31"/>
      <c r="Q466" s="31"/>
      <c r="R466" s="31"/>
      <c r="S466" s="31"/>
      <c r="T466" s="31"/>
      <c r="U466" s="31"/>
      <c r="V466" s="31"/>
      <c r="W466" s="31"/>
      <c r="X466" s="31"/>
      <c r="Y466" s="31"/>
      <c r="Z466" s="31"/>
      <c r="AA466" s="31"/>
      <c r="AB466" s="31"/>
      <c r="AC466" s="31"/>
      <c r="AD466" s="31"/>
      <c r="AE466" s="31"/>
      <c r="AF466" s="31"/>
      <c r="AG466" s="31"/>
      <c r="AH466" s="31"/>
      <c r="AI466" s="31"/>
      <c r="AJ466" s="31"/>
      <c r="AK466" s="31"/>
      <c r="AL466" s="31"/>
      <c r="AM466" s="31"/>
      <c r="AN466" s="31"/>
      <c r="AO466" s="108"/>
    </row>
    <row r="467" spans="2:41" ht="15" customHeight="1" x14ac:dyDescent="0.25">
      <c r="B467" s="31"/>
      <c r="C467" s="31"/>
      <c r="D467" s="31"/>
      <c r="E467" s="31"/>
      <c r="F467" s="31"/>
      <c r="G467" s="31"/>
      <c r="H467" s="31"/>
      <c r="I467" s="31"/>
      <c r="J467" s="31"/>
      <c r="K467" s="31"/>
      <c r="L467" s="31"/>
      <c r="M467" s="31"/>
      <c r="N467" s="31"/>
      <c r="O467" s="31"/>
      <c r="P467" s="31"/>
      <c r="Q467" s="31"/>
      <c r="R467" s="31"/>
      <c r="S467" s="31"/>
      <c r="T467" s="31"/>
      <c r="U467" s="31"/>
      <c r="V467" s="31"/>
      <c r="W467" s="31"/>
      <c r="X467" s="31"/>
      <c r="Y467" s="31"/>
      <c r="Z467" s="31"/>
      <c r="AA467" s="31"/>
      <c r="AB467" s="31"/>
      <c r="AC467" s="31"/>
      <c r="AD467" s="31"/>
      <c r="AE467" s="31"/>
      <c r="AF467" s="31"/>
      <c r="AG467" s="31"/>
      <c r="AH467" s="31"/>
      <c r="AI467" s="31"/>
      <c r="AJ467" s="31"/>
      <c r="AK467" s="31"/>
      <c r="AL467" s="31"/>
      <c r="AM467" s="31"/>
      <c r="AN467" s="31"/>
      <c r="AO467" s="108"/>
    </row>
    <row r="468" spans="2:41" ht="15" customHeight="1" x14ac:dyDescent="0.25">
      <c r="B468" s="31"/>
      <c r="C468" s="31"/>
      <c r="D468" s="31"/>
      <c r="E468" s="31"/>
      <c r="F468" s="31"/>
      <c r="G468" s="31"/>
      <c r="H468" s="31"/>
      <c r="I468" s="31"/>
      <c r="J468" s="31"/>
      <c r="K468" s="31"/>
      <c r="L468" s="31"/>
      <c r="M468" s="31"/>
      <c r="N468" s="31"/>
      <c r="O468" s="31"/>
      <c r="P468" s="31"/>
      <c r="Q468" s="31"/>
      <c r="R468" s="31"/>
      <c r="S468" s="31"/>
      <c r="T468" s="31"/>
      <c r="U468" s="31"/>
      <c r="V468" s="31"/>
      <c r="W468" s="31"/>
      <c r="X468" s="31"/>
      <c r="Y468" s="31"/>
      <c r="Z468" s="31"/>
      <c r="AA468" s="31"/>
      <c r="AB468" s="31"/>
      <c r="AC468" s="31"/>
      <c r="AD468" s="31"/>
      <c r="AE468" s="31"/>
      <c r="AF468" s="31"/>
      <c r="AG468" s="31"/>
      <c r="AH468" s="31"/>
      <c r="AI468" s="31"/>
      <c r="AJ468" s="31"/>
      <c r="AK468" s="31"/>
      <c r="AL468" s="31"/>
      <c r="AM468" s="31"/>
      <c r="AN468" s="31"/>
      <c r="AO468" s="108"/>
    </row>
    <row r="469" spans="2:41" ht="15" customHeight="1" x14ac:dyDescent="0.25">
      <c r="B469" s="31"/>
      <c r="C469" s="31"/>
      <c r="D469" s="31"/>
      <c r="E469" s="31"/>
      <c r="F469" s="31"/>
      <c r="G469" s="31"/>
      <c r="H469" s="31"/>
      <c r="I469" s="31"/>
      <c r="J469" s="31"/>
      <c r="K469" s="31"/>
      <c r="L469" s="31"/>
      <c r="M469" s="31"/>
      <c r="N469" s="31"/>
      <c r="O469" s="31"/>
      <c r="P469" s="31"/>
      <c r="Q469" s="31"/>
      <c r="R469" s="31"/>
      <c r="S469" s="31"/>
      <c r="T469" s="31"/>
      <c r="U469" s="31"/>
      <c r="V469" s="31"/>
      <c r="W469" s="31"/>
      <c r="X469" s="31"/>
      <c r="Y469" s="31"/>
      <c r="Z469" s="31"/>
      <c r="AA469" s="31"/>
      <c r="AB469" s="31"/>
      <c r="AC469" s="31"/>
      <c r="AD469" s="31"/>
      <c r="AE469" s="31"/>
      <c r="AF469" s="31"/>
      <c r="AG469" s="31"/>
      <c r="AH469" s="31"/>
      <c r="AI469" s="31"/>
      <c r="AJ469" s="31"/>
      <c r="AK469" s="31"/>
      <c r="AL469" s="31"/>
      <c r="AM469" s="31"/>
      <c r="AN469" s="31"/>
      <c r="AO469" s="108"/>
    </row>
    <row r="470" spans="2:41" ht="15" customHeight="1" x14ac:dyDescent="0.25">
      <c r="B470" s="31"/>
      <c r="C470" s="31"/>
      <c r="D470" s="31"/>
      <c r="E470" s="31"/>
      <c r="F470" s="31"/>
      <c r="G470" s="31"/>
      <c r="H470" s="31"/>
      <c r="I470" s="31"/>
      <c r="J470" s="31"/>
      <c r="K470" s="31"/>
      <c r="L470" s="31"/>
      <c r="M470" s="31"/>
      <c r="N470" s="31"/>
      <c r="O470" s="31"/>
      <c r="P470" s="31"/>
      <c r="Q470" s="31"/>
      <c r="R470" s="31"/>
      <c r="S470" s="31"/>
      <c r="T470" s="31"/>
      <c r="U470" s="31"/>
      <c r="V470" s="31"/>
      <c r="W470" s="31"/>
      <c r="X470" s="31"/>
      <c r="Y470" s="31"/>
      <c r="Z470" s="31"/>
      <c r="AA470" s="31"/>
      <c r="AB470" s="31"/>
      <c r="AC470" s="31"/>
      <c r="AD470" s="31"/>
      <c r="AE470" s="31"/>
      <c r="AF470" s="31"/>
      <c r="AG470" s="31"/>
      <c r="AH470" s="31"/>
      <c r="AI470" s="31"/>
      <c r="AJ470" s="31"/>
      <c r="AK470" s="31"/>
      <c r="AL470" s="31"/>
      <c r="AM470" s="31"/>
      <c r="AN470" s="31"/>
      <c r="AO470" s="108"/>
    </row>
    <row r="471" spans="2:41" ht="15" customHeight="1" x14ac:dyDescent="0.25">
      <c r="B471" s="31"/>
      <c r="C471" s="31"/>
      <c r="D471" s="31"/>
      <c r="E471" s="31"/>
      <c r="F471" s="31"/>
      <c r="G471" s="31"/>
      <c r="H471" s="31"/>
      <c r="I471" s="31"/>
      <c r="J471" s="31"/>
      <c r="K471" s="31"/>
      <c r="L471" s="31"/>
      <c r="M471" s="31"/>
      <c r="N471" s="31"/>
      <c r="O471" s="31"/>
      <c r="P471" s="31"/>
      <c r="Q471" s="31"/>
      <c r="R471" s="31"/>
      <c r="S471" s="31"/>
      <c r="T471" s="31"/>
      <c r="U471" s="31"/>
      <c r="V471" s="31"/>
      <c r="W471" s="31"/>
      <c r="X471" s="31"/>
      <c r="Y471" s="31"/>
      <c r="Z471" s="31"/>
      <c r="AA471" s="31"/>
      <c r="AB471" s="31"/>
      <c r="AC471" s="31"/>
      <c r="AD471" s="31"/>
      <c r="AE471" s="31"/>
      <c r="AF471" s="31"/>
      <c r="AG471" s="31"/>
      <c r="AH471" s="31"/>
      <c r="AI471" s="31"/>
      <c r="AJ471" s="31"/>
      <c r="AK471" s="31"/>
      <c r="AL471" s="31"/>
      <c r="AM471" s="31"/>
      <c r="AN471" s="31"/>
      <c r="AO471" s="108"/>
    </row>
    <row r="472" spans="2:41" ht="15" customHeight="1" x14ac:dyDescent="0.25">
      <c r="B472" s="31"/>
      <c r="C472" s="31"/>
      <c r="D472" s="31"/>
      <c r="E472" s="31"/>
      <c r="F472" s="31"/>
      <c r="G472" s="31"/>
      <c r="H472" s="31"/>
      <c r="I472" s="31"/>
      <c r="J472" s="31"/>
      <c r="K472" s="31"/>
      <c r="L472" s="31"/>
      <c r="M472" s="31"/>
      <c r="N472" s="31"/>
      <c r="O472" s="31"/>
      <c r="P472" s="31"/>
      <c r="Q472" s="31"/>
      <c r="R472" s="31"/>
      <c r="S472" s="31"/>
      <c r="T472" s="31"/>
      <c r="U472" s="31"/>
      <c r="V472" s="31"/>
      <c r="W472" s="31"/>
      <c r="X472" s="31"/>
      <c r="Y472" s="31"/>
      <c r="Z472" s="31"/>
      <c r="AA472" s="31"/>
      <c r="AB472" s="31"/>
      <c r="AC472" s="31"/>
      <c r="AD472" s="31"/>
      <c r="AE472" s="31"/>
      <c r="AF472" s="31"/>
      <c r="AG472" s="31"/>
      <c r="AH472" s="31"/>
      <c r="AI472" s="31"/>
      <c r="AJ472" s="31"/>
      <c r="AK472" s="31"/>
      <c r="AL472" s="31"/>
      <c r="AM472" s="31"/>
      <c r="AN472" s="31"/>
      <c r="AO472" s="108"/>
    </row>
    <row r="473" spans="2:41" ht="15" customHeight="1" x14ac:dyDescent="0.25">
      <c r="B473" s="31"/>
      <c r="C473" s="31"/>
      <c r="D473" s="31"/>
      <c r="E473" s="31"/>
      <c r="F473" s="31"/>
      <c r="G473" s="31"/>
      <c r="H473" s="31"/>
      <c r="I473" s="31"/>
      <c r="J473" s="31"/>
      <c r="K473" s="31"/>
      <c r="L473" s="31"/>
      <c r="M473" s="31"/>
      <c r="N473" s="31"/>
      <c r="O473" s="31"/>
      <c r="P473" s="31"/>
      <c r="Q473" s="31"/>
      <c r="R473" s="31"/>
      <c r="S473" s="31"/>
      <c r="T473" s="31"/>
      <c r="U473" s="31"/>
      <c r="V473" s="31"/>
      <c r="W473" s="31"/>
      <c r="X473" s="31"/>
      <c r="Y473" s="31"/>
      <c r="Z473" s="31"/>
      <c r="AA473" s="31"/>
      <c r="AB473" s="31"/>
      <c r="AC473" s="31"/>
      <c r="AD473" s="31"/>
      <c r="AE473" s="31"/>
      <c r="AF473" s="31"/>
      <c r="AG473" s="31"/>
      <c r="AH473" s="31"/>
      <c r="AI473" s="31"/>
      <c r="AJ473" s="31"/>
      <c r="AK473" s="31"/>
      <c r="AL473" s="31"/>
      <c r="AM473" s="31"/>
      <c r="AN473" s="31"/>
      <c r="AO473" s="108"/>
    </row>
    <row r="474" spans="2:41" ht="15" customHeight="1" x14ac:dyDescent="0.25">
      <c r="B474" s="31"/>
      <c r="C474" s="31"/>
      <c r="D474" s="31"/>
      <c r="E474" s="31"/>
      <c r="F474" s="31"/>
      <c r="G474" s="31"/>
      <c r="H474" s="31"/>
      <c r="I474" s="31"/>
      <c r="J474" s="31"/>
      <c r="K474" s="31"/>
      <c r="L474" s="31"/>
      <c r="M474" s="31"/>
      <c r="N474" s="31"/>
      <c r="O474" s="31"/>
      <c r="P474" s="31"/>
      <c r="Q474" s="31"/>
      <c r="R474" s="31"/>
      <c r="S474" s="31"/>
      <c r="T474" s="31"/>
      <c r="U474" s="31"/>
      <c r="V474" s="31"/>
      <c r="W474" s="31"/>
      <c r="X474" s="31"/>
      <c r="Y474" s="31"/>
      <c r="Z474" s="31"/>
      <c r="AA474" s="31"/>
      <c r="AB474" s="31"/>
      <c r="AC474" s="31"/>
      <c r="AD474" s="31"/>
      <c r="AE474" s="31"/>
      <c r="AF474" s="31"/>
      <c r="AG474" s="31"/>
      <c r="AH474" s="31"/>
      <c r="AI474" s="31"/>
      <c r="AJ474" s="31"/>
      <c r="AK474" s="31"/>
      <c r="AL474" s="31"/>
      <c r="AM474" s="31"/>
      <c r="AN474" s="31"/>
      <c r="AO474" s="108"/>
    </row>
    <row r="475" spans="2:41" ht="15" customHeight="1" x14ac:dyDescent="0.25">
      <c r="B475" s="31"/>
      <c r="C475" s="31"/>
      <c r="D475" s="31"/>
      <c r="E475" s="31"/>
      <c r="F475" s="31"/>
      <c r="G475" s="31"/>
      <c r="H475" s="31"/>
      <c r="I475" s="31"/>
      <c r="J475" s="31"/>
      <c r="K475" s="31"/>
      <c r="L475" s="31"/>
      <c r="M475" s="31"/>
      <c r="N475" s="31"/>
      <c r="O475" s="31"/>
      <c r="P475" s="31"/>
      <c r="Q475" s="31"/>
      <c r="R475" s="31"/>
      <c r="S475" s="31"/>
      <c r="T475" s="31"/>
      <c r="U475" s="31"/>
      <c r="V475" s="31"/>
      <c r="W475" s="31"/>
      <c r="X475" s="31"/>
      <c r="Y475" s="31"/>
      <c r="Z475" s="31"/>
      <c r="AA475" s="31"/>
      <c r="AB475" s="31"/>
      <c r="AC475" s="31"/>
      <c r="AD475" s="31"/>
      <c r="AE475" s="31"/>
      <c r="AF475" s="31"/>
      <c r="AG475" s="31"/>
      <c r="AH475" s="31"/>
      <c r="AI475" s="31"/>
      <c r="AJ475" s="31"/>
      <c r="AK475" s="31"/>
      <c r="AL475" s="31"/>
      <c r="AM475" s="31"/>
      <c r="AN475" s="31"/>
      <c r="AO475" s="108"/>
    </row>
    <row r="476" spans="2:41" ht="15" customHeight="1" x14ac:dyDescent="0.25">
      <c r="B476" s="31"/>
      <c r="C476" s="31"/>
      <c r="D476" s="31"/>
      <c r="E476" s="31"/>
      <c r="F476" s="31"/>
      <c r="G476" s="31"/>
      <c r="H476" s="31"/>
      <c r="I476" s="31"/>
      <c r="J476" s="31"/>
      <c r="K476" s="31"/>
      <c r="L476" s="31"/>
      <c r="M476" s="31"/>
      <c r="N476" s="31"/>
      <c r="O476" s="31"/>
      <c r="P476" s="31"/>
      <c r="Q476" s="31"/>
      <c r="R476" s="31"/>
      <c r="S476" s="31"/>
      <c r="T476" s="31"/>
      <c r="U476" s="31"/>
      <c r="V476" s="31"/>
      <c r="W476" s="31"/>
      <c r="X476" s="31"/>
      <c r="Y476" s="31"/>
      <c r="Z476" s="31"/>
      <c r="AA476" s="31"/>
      <c r="AB476" s="31"/>
      <c r="AC476" s="31"/>
      <c r="AD476" s="31"/>
      <c r="AE476" s="31"/>
      <c r="AF476" s="31"/>
      <c r="AG476" s="31"/>
      <c r="AH476" s="31"/>
      <c r="AI476" s="31"/>
      <c r="AJ476" s="31"/>
      <c r="AK476" s="31"/>
      <c r="AL476" s="31"/>
      <c r="AM476" s="31"/>
      <c r="AN476" s="31"/>
      <c r="AO476" s="108"/>
    </row>
    <row r="477" spans="2:41" ht="15" customHeight="1" x14ac:dyDescent="0.25">
      <c r="B477" s="31"/>
      <c r="C477" s="31"/>
      <c r="D477" s="31"/>
      <c r="E477" s="31"/>
      <c r="F477" s="31"/>
      <c r="G477" s="31"/>
      <c r="H477" s="31"/>
      <c r="I477" s="31"/>
      <c r="J477" s="31"/>
      <c r="K477" s="31"/>
      <c r="L477" s="31"/>
      <c r="M477" s="31"/>
      <c r="N477" s="31"/>
      <c r="O477" s="31"/>
      <c r="P477" s="31"/>
      <c r="Q477" s="31"/>
      <c r="R477" s="31"/>
      <c r="S477" s="31"/>
      <c r="T477" s="31"/>
      <c r="U477" s="31"/>
      <c r="V477" s="31"/>
      <c r="W477" s="31"/>
      <c r="X477" s="31"/>
      <c r="Y477" s="31"/>
      <c r="Z477" s="31"/>
      <c r="AA477" s="31"/>
      <c r="AB477" s="31"/>
      <c r="AC477" s="31"/>
      <c r="AD477" s="31"/>
      <c r="AE477" s="31"/>
      <c r="AF477" s="31"/>
      <c r="AG477" s="31"/>
      <c r="AH477" s="31"/>
      <c r="AI477" s="31"/>
      <c r="AJ477" s="31"/>
      <c r="AK477" s="31"/>
      <c r="AL477" s="31"/>
      <c r="AM477" s="31"/>
      <c r="AN477" s="31"/>
      <c r="AO477" s="108"/>
    </row>
    <row r="478" spans="2:41" ht="15" customHeight="1" x14ac:dyDescent="0.25">
      <c r="B478" s="31"/>
      <c r="C478" s="31"/>
      <c r="D478" s="31"/>
      <c r="E478" s="31"/>
      <c r="F478" s="31"/>
      <c r="G478" s="31"/>
      <c r="H478" s="31"/>
      <c r="I478" s="31"/>
      <c r="J478" s="31"/>
      <c r="K478" s="31"/>
      <c r="L478" s="31"/>
      <c r="M478" s="31"/>
      <c r="N478" s="31"/>
      <c r="O478" s="31"/>
      <c r="P478" s="31"/>
      <c r="Q478" s="31"/>
      <c r="R478" s="31"/>
      <c r="S478" s="31"/>
      <c r="T478" s="31"/>
      <c r="U478" s="31"/>
      <c r="V478" s="31"/>
      <c r="W478" s="31"/>
      <c r="X478" s="31"/>
      <c r="Y478" s="31"/>
      <c r="Z478" s="31"/>
      <c r="AA478" s="31"/>
      <c r="AB478" s="31"/>
      <c r="AC478" s="31"/>
      <c r="AD478" s="31"/>
      <c r="AE478" s="31"/>
      <c r="AF478" s="31"/>
      <c r="AG478" s="31"/>
      <c r="AH478" s="31"/>
      <c r="AI478" s="31"/>
      <c r="AJ478" s="31"/>
      <c r="AK478" s="31"/>
      <c r="AL478" s="31"/>
      <c r="AM478" s="31"/>
      <c r="AN478" s="31"/>
      <c r="AO478" s="108"/>
    </row>
    <row r="479" spans="2:41" ht="15" customHeight="1" x14ac:dyDescent="0.25">
      <c r="B479" s="31"/>
      <c r="C479" s="31"/>
      <c r="D479" s="31"/>
      <c r="E479" s="31"/>
      <c r="F479" s="31"/>
      <c r="G479" s="31"/>
      <c r="H479" s="31"/>
      <c r="I479" s="31"/>
      <c r="J479" s="31"/>
      <c r="K479" s="31"/>
      <c r="L479" s="31"/>
      <c r="M479" s="31"/>
      <c r="N479" s="31"/>
      <c r="O479" s="31"/>
      <c r="P479" s="31"/>
      <c r="Q479" s="31"/>
      <c r="R479" s="31"/>
      <c r="S479" s="31"/>
      <c r="T479" s="31"/>
      <c r="U479" s="31"/>
      <c r="V479" s="31"/>
      <c r="W479" s="31"/>
      <c r="X479" s="31"/>
      <c r="Y479" s="31"/>
      <c r="Z479" s="31"/>
      <c r="AA479" s="31"/>
      <c r="AB479" s="31"/>
      <c r="AC479" s="31"/>
      <c r="AD479" s="31"/>
      <c r="AE479" s="31"/>
      <c r="AF479" s="31"/>
      <c r="AG479" s="31"/>
      <c r="AH479" s="31"/>
      <c r="AI479" s="31"/>
      <c r="AJ479" s="31"/>
      <c r="AK479" s="31"/>
      <c r="AL479" s="31"/>
      <c r="AM479" s="31"/>
      <c r="AN479" s="31"/>
      <c r="AO479" s="108"/>
    </row>
    <row r="480" spans="2:41" ht="15" customHeight="1" x14ac:dyDescent="0.25">
      <c r="B480" s="31"/>
      <c r="C480" s="31"/>
      <c r="D480" s="31"/>
      <c r="E480" s="31"/>
      <c r="F480" s="31"/>
      <c r="G480" s="31"/>
      <c r="H480" s="31"/>
      <c r="I480" s="31"/>
      <c r="J480" s="31"/>
      <c r="K480" s="31"/>
      <c r="L480" s="31"/>
      <c r="M480" s="31"/>
      <c r="N480" s="31"/>
      <c r="O480" s="31"/>
      <c r="P480" s="31"/>
      <c r="Q480" s="31"/>
      <c r="R480" s="31"/>
      <c r="S480" s="31"/>
      <c r="T480" s="31"/>
      <c r="U480" s="31"/>
      <c r="V480" s="31"/>
      <c r="W480" s="31"/>
      <c r="X480" s="31"/>
      <c r="Y480" s="31"/>
      <c r="Z480" s="31"/>
      <c r="AA480" s="31"/>
      <c r="AB480" s="31"/>
      <c r="AC480" s="31"/>
      <c r="AD480" s="31"/>
      <c r="AE480" s="31"/>
      <c r="AF480" s="31"/>
      <c r="AG480" s="31"/>
      <c r="AH480" s="31"/>
      <c r="AI480" s="31"/>
      <c r="AJ480" s="31"/>
      <c r="AK480" s="31"/>
      <c r="AL480" s="31"/>
      <c r="AM480" s="31"/>
      <c r="AN480" s="31"/>
      <c r="AO480" s="108"/>
    </row>
    <row r="481" spans="2:41" ht="15" customHeight="1" x14ac:dyDescent="0.25">
      <c r="B481" s="31"/>
      <c r="C481" s="31"/>
      <c r="D481" s="31"/>
      <c r="E481" s="31"/>
      <c r="F481" s="31"/>
      <c r="G481" s="31"/>
      <c r="H481" s="31"/>
      <c r="I481" s="31"/>
      <c r="J481" s="31"/>
      <c r="K481" s="31"/>
      <c r="L481" s="31"/>
      <c r="M481" s="31"/>
      <c r="N481" s="31"/>
      <c r="O481" s="31"/>
      <c r="P481" s="31"/>
      <c r="Q481" s="31"/>
      <c r="R481" s="31"/>
      <c r="S481" s="31"/>
      <c r="T481" s="31"/>
      <c r="U481" s="31"/>
      <c r="V481" s="31"/>
      <c r="W481" s="31"/>
      <c r="X481" s="31"/>
      <c r="Y481" s="31"/>
      <c r="Z481" s="31"/>
      <c r="AA481" s="31"/>
      <c r="AB481" s="31"/>
      <c r="AC481" s="31"/>
      <c r="AD481" s="31"/>
      <c r="AE481" s="31"/>
      <c r="AF481" s="31"/>
      <c r="AG481" s="31"/>
      <c r="AH481" s="31"/>
      <c r="AI481" s="31"/>
      <c r="AJ481" s="31"/>
      <c r="AK481" s="31"/>
      <c r="AL481" s="31"/>
      <c r="AM481" s="31"/>
      <c r="AN481" s="31"/>
      <c r="AO481" s="108"/>
    </row>
    <row r="482" spans="2:41" ht="15" customHeight="1" x14ac:dyDescent="0.25">
      <c r="B482" s="31"/>
      <c r="C482" s="31"/>
      <c r="D482" s="31"/>
      <c r="E482" s="31"/>
      <c r="F482" s="31"/>
      <c r="G482" s="31"/>
      <c r="H482" s="31"/>
      <c r="I482" s="31"/>
      <c r="J482" s="31"/>
      <c r="K482" s="31"/>
      <c r="L482" s="31"/>
      <c r="M482" s="31"/>
      <c r="N482" s="31"/>
      <c r="O482" s="31"/>
      <c r="P482" s="31"/>
      <c r="Q482" s="31"/>
      <c r="R482" s="31"/>
      <c r="S482" s="31"/>
      <c r="T482" s="31"/>
      <c r="U482" s="31"/>
      <c r="V482" s="31"/>
      <c r="W482" s="31"/>
      <c r="X482" s="31"/>
      <c r="Y482" s="31"/>
      <c r="Z482" s="31"/>
      <c r="AA482" s="31"/>
      <c r="AB482" s="31"/>
      <c r="AC482" s="31"/>
      <c r="AD482" s="31"/>
      <c r="AE482" s="31"/>
      <c r="AF482" s="31"/>
      <c r="AG482" s="31"/>
      <c r="AH482" s="31"/>
      <c r="AI482" s="31"/>
      <c r="AJ482" s="31"/>
      <c r="AK482" s="31"/>
      <c r="AL482" s="31"/>
      <c r="AM482" s="31"/>
      <c r="AN482" s="31"/>
      <c r="AO482" s="108"/>
    </row>
    <row r="483" spans="2:41" ht="15" customHeight="1" x14ac:dyDescent="0.25">
      <c r="B483" s="31"/>
      <c r="C483" s="31"/>
      <c r="D483" s="31"/>
      <c r="E483" s="31"/>
      <c r="F483" s="31"/>
      <c r="G483" s="31"/>
      <c r="H483" s="31"/>
      <c r="I483" s="31"/>
      <c r="J483" s="31"/>
      <c r="K483" s="31"/>
      <c r="L483" s="31"/>
      <c r="M483" s="31"/>
      <c r="N483" s="31"/>
      <c r="O483" s="31"/>
      <c r="P483" s="31"/>
      <c r="Q483" s="31"/>
      <c r="R483" s="31"/>
      <c r="S483" s="31"/>
      <c r="T483" s="31"/>
      <c r="U483" s="31"/>
      <c r="V483" s="31"/>
      <c r="W483" s="31"/>
      <c r="X483" s="31"/>
      <c r="Y483" s="31"/>
      <c r="Z483" s="31"/>
      <c r="AA483" s="31"/>
      <c r="AB483" s="31"/>
      <c r="AC483" s="31"/>
      <c r="AD483" s="31"/>
      <c r="AE483" s="31"/>
      <c r="AF483" s="31"/>
      <c r="AG483" s="31"/>
      <c r="AH483" s="31"/>
      <c r="AI483" s="31"/>
      <c r="AJ483" s="31"/>
      <c r="AK483" s="31"/>
      <c r="AL483" s="31"/>
      <c r="AM483" s="31"/>
      <c r="AN483" s="31"/>
      <c r="AO483" s="108"/>
    </row>
    <row r="484" spans="2:41" ht="15" customHeight="1" x14ac:dyDescent="0.25">
      <c r="B484" s="31"/>
      <c r="C484" s="31"/>
      <c r="D484" s="31"/>
      <c r="E484" s="31"/>
      <c r="F484" s="31"/>
      <c r="G484" s="31"/>
      <c r="H484" s="31"/>
      <c r="I484" s="31"/>
      <c r="J484" s="31"/>
      <c r="K484" s="31"/>
      <c r="L484" s="31"/>
      <c r="M484" s="31"/>
      <c r="N484" s="31"/>
      <c r="O484" s="31"/>
      <c r="P484" s="31"/>
      <c r="Q484" s="31"/>
      <c r="R484" s="31"/>
      <c r="S484" s="31"/>
      <c r="T484" s="31"/>
      <c r="U484" s="31"/>
      <c r="V484" s="31"/>
      <c r="W484" s="31"/>
      <c r="X484" s="31"/>
      <c r="Y484" s="31"/>
      <c r="Z484" s="31"/>
      <c r="AA484" s="31"/>
      <c r="AB484" s="31"/>
      <c r="AC484" s="31"/>
      <c r="AD484" s="31"/>
      <c r="AE484" s="31"/>
      <c r="AF484" s="31"/>
      <c r="AG484" s="31"/>
      <c r="AH484" s="31"/>
      <c r="AI484" s="31"/>
      <c r="AJ484" s="31"/>
      <c r="AK484" s="31"/>
      <c r="AL484" s="31"/>
      <c r="AM484" s="31"/>
      <c r="AN484" s="31"/>
      <c r="AO484" s="108"/>
    </row>
    <row r="485" spans="2:41" ht="15" customHeight="1" x14ac:dyDescent="0.25">
      <c r="B485" s="31"/>
      <c r="C485" s="31"/>
      <c r="D485" s="31"/>
      <c r="E485" s="31"/>
      <c r="F485" s="31"/>
      <c r="G485" s="31"/>
      <c r="H485" s="31"/>
      <c r="I485" s="31"/>
      <c r="J485" s="31"/>
      <c r="K485" s="31"/>
      <c r="L485" s="31"/>
      <c r="M485" s="31"/>
      <c r="N485" s="31"/>
      <c r="O485" s="31"/>
      <c r="P485" s="31"/>
      <c r="Q485" s="31"/>
      <c r="R485" s="31"/>
      <c r="S485" s="31"/>
      <c r="T485" s="31"/>
      <c r="U485" s="31"/>
      <c r="V485" s="31"/>
      <c r="W485" s="31"/>
      <c r="X485" s="31"/>
      <c r="Y485" s="31"/>
      <c r="Z485" s="31"/>
      <c r="AA485" s="31"/>
      <c r="AB485" s="31"/>
      <c r="AC485" s="31"/>
      <c r="AD485" s="31"/>
      <c r="AE485" s="31"/>
      <c r="AF485" s="31"/>
      <c r="AG485" s="31"/>
      <c r="AH485" s="31"/>
      <c r="AI485" s="31"/>
      <c r="AJ485" s="31"/>
      <c r="AK485" s="31"/>
      <c r="AL485" s="31"/>
      <c r="AM485" s="31"/>
      <c r="AN485" s="31"/>
      <c r="AO485" s="108"/>
    </row>
    <row r="486" spans="2:41" ht="15" customHeight="1" x14ac:dyDescent="0.25">
      <c r="B486" s="31"/>
      <c r="C486" s="31"/>
      <c r="D486" s="31"/>
      <c r="E486" s="31"/>
      <c r="F486" s="31"/>
      <c r="G486" s="31"/>
      <c r="H486" s="31"/>
      <c r="I486" s="31"/>
      <c r="J486" s="31"/>
      <c r="K486" s="31"/>
      <c r="L486" s="31"/>
      <c r="M486" s="31"/>
      <c r="N486" s="31"/>
      <c r="O486" s="31"/>
      <c r="P486" s="31"/>
      <c r="Q486" s="31"/>
      <c r="R486" s="31"/>
      <c r="S486" s="31"/>
      <c r="T486" s="31"/>
      <c r="U486" s="31"/>
      <c r="V486" s="31"/>
      <c r="W486" s="31"/>
      <c r="X486" s="31"/>
      <c r="Y486" s="31"/>
      <c r="Z486" s="31"/>
      <c r="AA486" s="31"/>
      <c r="AB486" s="31"/>
      <c r="AC486" s="31"/>
      <c r="AD486" s="31"/>
      <c r="AE486" s="31"/>
      <c r="AF486" s="31"/>
      <c r="AG486" s="31"/>
      <c r="AH486" s="31"/>
      <c r="AI486" s="31"/>
      <c r="AJ486" s="31"/>
      <c r="AK486" s="31"/>
      <c r="AL486" s="31"/>
      <c r="AM486" s="31"/>
      <c r="AN486" s="31"/>
      <c r="AO486" s="108"/>
    </row>
    <row r="487" spans="2:41" ht="15" customHeight="1" x14ac:dyDescent="0.25">
      <c r="B487" s="31"/>
      <c r="C487" s="31"/>
      <c r="D487" s="31"/>
      <c r="E487" s="31"/>
      <c r="F487" s="31"/>
      <c r="G487" s="31"/>
      <c r="H487" s="31"/>
      <c r="I487" s="31"/>
      <c r="J487" s="31"/>
      <c r="K487" s="31"/>
      <c r="L487" s="31"/>
      <c r="M487" s="31"/>
      <c r="N487" s="31"/>
      <c r="O487" s="31"/>
      <c r="P487" s="31"/>
      <c r="Q487" s="31"/>
      <c r="R487" s="31"/>
      <c r="S487" s="31"/>
      <c r="T487" s="31"/>
      <c r="U487" s="31"/>
      <c r="V487" s="31"/>
      <c r="W487" s="31"/>
      <c r="X487" s="31"/>
      <c r="Y487" s="31"/>
      <c r="Z487" s="31"/>
      <c r="AA487" s="31"/>
      <c r="AB487" s="31"/>
      <c r="AC487" s="31"/>
      <c r="AD487" s="31"/>
      <c r="AE487" s="31"/>
      <c r="AF487" s="31"/>
      <c r="AG487" s="31"/>
      <c r="AH487" s="31"/>
      <c r="AI487" s="31"/>
      <c r="AJ487" s="31"/>
      <c r="AK487" s="31"/>
      <c r="AL487" s="31"/>
      <c r="AM487" s="31"/>
      <c r="AN487" s="31"/>
      <c r="AO487" s="108"/>
    </row>
    <row r="488" spans="2:41" ht="15" customHeight="1" x14ac:dyDescent="0.25">
      <c r="B488" s="31"/>
      <c r="C488" s="31"/>
      <c r="D488" s="31"/>
      <c r="E488" s="31"/>
      <c r="F488" s="31"/>
      <c r="G488" s="31"/>
      <c r="H488" s="31"/>
      <c r="I488" s="31"/>
      <c r="J488" s="31"/>
      <c r="K488" s="31"/>
      <c r="L488" s="31"/>
      <c r="M488" s="31"/>
      <c r="N488" s="31"/>
      <c r="O488" s="31"/>
      <c r="P488" s="31"/>
      <c r="Q488" s="31"/>
      <c r="R488" s="31"/>
      <c r="S488" s="31"/>
      <c r="T488" s="31"/>
      <c r="U488" s="31"/>
      <c r="V488" s="31"/>
      <c r="W488" s="31"/>
      <c r="X488" s="31"/>
      <c r="Y488" s="31"/>
      <c r="Z488" s="31"/>
      <c r="AA488" s="31"/>
      <c r="AB488" s="31"/>
      <c r="AC488" s="31"/>
      <c r="AD488" s="31"/>
      <c r="AE488" s="31"/>
      <c r="AF488" s="31"/>
      <c r="AG488" s="31"/>
      <c r="AH488" s="31"/>
      <c r="AI488" s="31"/>
      <c r="AJ488" s="31"/>
      <c r="AK488" s="31"/>
      <c r="AL488" s="31"/>
      <c r="AM488" s="31"/>
      <c r="AN488" s="31"/>
      <c r="AO488" s="108"/>
    </row>
    <row r="489" spans="2:41" ht="15" customHeight="1" x14ac:dyDescent="0.25">
      <c r="B489" s="31"/>
      <c r="C489" s="31"/>
      <c r="D489" s="31"/>
      <c r="E489" s="31"/>
      <c r="F489" s="31"/>
      <c r="G489" s="31"/>
      <c r="H489" s="31"/>
      <c r="I489" s="31"/>
      <c r="J489" s="31"/>
      <c r="K489" s="31"/>
      <c r="L489" s="31"/>
      <c r="M489" s="31"/>
      <c r="N489" s="31"/>
      <c r="O489" s="31"/>
      <c r="P489" s="31"/>
      <c r="Q489" s="31"/>
      <c r="R489" s="31"/>
      <c r="S489" s="31"/>
      <c r="T489" s="31"/>
      <c r="U489" s="31"/>
      <c r="V489" s="31"/>
      <c r="W489" s="31"/>
      <c r="X489" s="31"/>
      <c r="Y489" s="31"/>
      <c r="Z489" s="31"/>
      <c r="AA489" s="31"/>
      <c r="AB489" s="31"/>
      <c r="AC489" s="31"/>
      <c r="AD489" s="31"/>
      <c r="AE489" s="31"/>
      <c r="AF489" s="31"/>
      <c r="AG489" s="31"/>
      <c r="AH489" s="31"/>
      <c r="AI489" s="31"/>
      <c r="AJ489" s="31"/>
      <c r="AK489" s="31"/>
      <c r="AL489" s="31"/>
      <c r="AM489" s="31"/>
      <c r="AN489" s="31"/>
      <c r="AO489" s="108"/>
    </row>
    <row r="490" spans="2:41" ht="15" customHeight="1" x14ac:dyDescent="0.25">
      <c r="B490" s="31"/>
      <c r="C490" s="31"/>
      <c r="D490" s="31"/>
      <c r="E490" s="31"/>
      <c r="F490" s="31"/>
      <c r="G490" s="31"/>
      <c r="H490" s="31"/>
      <c r="I490" s="31"/>
      <c r="J490" s="31"/>
      <c r="K490" s="31"/>
      <c r="L490" s="31"/>
      <c r="M490" s="31"/>
      <c r="N490" s="31"/>
      <c r="O490" s="31"/>
      <c r="P490" s="31"/>
      <c r="Q490" s="31"/>
      <c r="R490" s="31"/>
      <c r="S490" s="31"/>
      <c r="T490" s="31"/>
      <c r="U490" s="31"/>
      <c r="V490" s="31"/>
      <c r="W490" s="31"/>
      <c r="X490" s="31"/>
      <c r="Y490" s="31"/>
      <c r="Z490" s="31"/>
      <c r="AA490" s="31"/>
      <c r="AB490" s="31"/>
      <c r="AC490" s="31"/>
      <c r="AD490" s="31"/>
      <c r="AE490" s="31"/>
      <c r="AF490" s="31"/>
      <c r="AG490" s="31"/>
      <c r="AH490" s="31"/>
      <c r="AI490" s="31"/>
      <c r="AJ490" s="31"/>
      <c r="AK490" s="31"/>
      <c r="AL490" s="31"/>
      <c r="AM490" s="31"/>
      <c r="AN490" s="31"/>
      <c r="AO490" s="108"/>
    </row>
    <row r="491" spans="2:41" ht="15" customHeight="1" x14ac:dyDescent="0.25">
      <c r="B491" s="31"/>
      <c r="C491" s="31"/>
      <c r="D491" s="31"/>
      <c r="E491" s="31"/>
      <c r="F491" s="31"/>
      <c r="G491" s="31"/>
      <c r="H491" s="31"/>
      <c r="I491" s="31"/>
      <c r="J491" s="31"/>
      <c r="K491" s="31"/>
      <c r="L491" s="31"/>
      <c r="M491" s="31"/>
      <c r="N491" s="31"/>
      <c r="O491" s="31"/>
      <c r="P491" s="31"/>
      <c r="Q491" s="31"/>
      <c r="R491" s="31"/>
      <c r="S491" s="31"/>
      <c r="T491" s="31"/>
      <c r="U491" s="31"/>
      <c r="V491" s="31"/>
      <c r="W491" s="31"/>
      <c r="X491" s="31"/>
      <c r="Y491" s="31"/>
      <c r="Z491" s="31"/>
      <c r="AA491" s="31"/>
      <c r="AB491" s="31"/>
      <c r="AC491" s="31"/>
      <c r="AD491" s="31"/>
      <c r="AE491" s="31"/>
      <c r="AF491" s="31"/>
      <c r="AG491" s="31"/>
      <c r="AH491" s="31"/>
      <c r="AI491" s="31"/>
      <c r="AJ491" s="31"/>
      <c r="AK491" s="31"/>
      <c r="AL491" s="31"/>
      <c r="AM491" s="31"/>
      <c r="AN491" s="31"/>
      <c r="AO491" s="108"/>
    </row>
    <row r="492" spans="2:41" ht="15" customHeight="1" x14ac:dyDescent="0.25">
      <c r="B492" s="31"/>
      <c r="C492" s="31"/>
      <c r="D492" s="31"/>
      <c r="E492" s="31"/>
      <c r="F492" s="31"/>
      <c r="G492" s="31"/>
      <c r="H492" s="31"/>
      <c r="I492" s="31"/>
      <c r="J492" s="31"/>
      <c r="K492" s="31"/>
      <c r="L492" s="31"/>
      <c r="M492" s="31"/>
      <c r="N492" s="31"/>
      <c r="O492" s="31"/>
      <c r="P492" s="31"/>
      <c r="Q492" s="31"/>
      <c r="R492" s="31"/>
      <c r="S492" s="31"/>
      <c r="T492" s="31"/>
      <c r="U492" s="31"/>
      <c r="V492" s="31"/>
      <c r="W492" s="31"/>
      <c r="X492" s="31"/>
      <c r="Y492" s="31"/>
      <c r="Z492" s="31"/>
      <c r="AA492" s="31"/>
      <c r="AB492" s="31"/>
      <c r="AC492" s="31"/>
      <c r="AD492" s="31"/>
      <c r="AE492" s="31"/>
      <c r="AF492" s="31"/>
      <c r="AG492" s="31"/>
      <c r="AH492" s="31"/>
      <c r="AI492" s="31"/>
      <c r="AJ492" s="31"/>
      <c r="AK492" s="31"/>
      <c r="AL492" s="31"/>
      <c r="AM492" s="31"/>
      <c r="AN492" s="31"/>
      <c r="AO492" s="108"/>
    </row>
    <row r="493" spans="2:41" ht="15" customHeight="1" x14ac:dyDescent="0.25">
      <c r="B493" s="31"/>
      <c r="C493" s="31"/>
      <c r="D493" s="31"/>
      <c r="E493" s="31"/>
      <c r="F493" s="31"/>
      <c r="G493" s="31"/>
      <c r="H493" s="31"/>
      <c r="I493" s="31"/>
      <c r="J493" s="31"/>
      <c r="K493" s="31"/>
      <c r="L493" s="31"/>
      <c r="M493" s="31"/>
      <c r="N493" s="31"/>
      <c r="O493" s="31"/>
      <c r="P493" s="31"/>
      <c r="Q493" s="31"/>
      <c r="R493" s="31"/>
      <c r="S493" s="31"/>
      <c r="T493" s="31"/>
      <c r="U493" s="31"/>
      <c r="V493" s="31"/>
      <c r="W493" s="31"/>
      <c r="X493" s="31"/>
      <c r="Y493" s="31"/>
      <c r="Z493" s="31"/>
      <c r="AA493" s="31"/>
      <c r="AB493" s="31"/>
      <c r="AC493" s="31"/>
      <c r="AD493" s="31"/>
      <c r="AE493" s="31"/>
      <c r="AF493" s="31"/>
      <c r="AG493" s="31"/>
      <c r="AH493" s="31"/>
      <c r="AI493" s="31"/>
      <c r="AJ493" s="31"/>
      <c r="AK493" s="31"/>
      <c r="AL493" s="31"/>
      <c r="AM493" s="31"/>
      <c r="AN493" s="31"/>
      <c r="AO493" s="108"/>
    </row>
    <row r="494" spans="2:41" ht="15" customHeight="1" x14ac:dyDescent="0.25">
      <c r="B494" s="31"/>
      <c r="C494" s="31"/>
      <c r="D494" s="31"/>
      <c r="E494" s="31"/>
      <c r="F494" s="31"/>
      <c r="G494" s="31"/>
      <c r="H494" s="31"/>
      <c r="I494" s="31"/>
      <c r="J494" s="31"/>
      <c r="K494" s="31"/>
      <c r="L494" s="31"/>
      <c r="M494" s="31"/>
      <c r="N494" s="31"/>
      <c r="O494" s="31"/>
      <c r="P494" s="31"/>
      <c r="Q494" s="31"/>
      <c r="R494" s="31"/>
      <c r="S494" s="31"/>
      <c r="T494" s="31"/>
      <c r="U494" s="31"/>
      <c r="V494" s="31"/>
      <c r="W494" s="31"/>
      <c r="X494" s="31"/>
      <c r="Y494" s="31"/>
      <c r="Z494" s="31"/>
      <c r="AA494" s="31"/>
      <c r="AB494" s="31"/>
      <c r="AC494" s="31"/>
      <c r="AD494" s="31"/>
      <c r="AE494" s="31"/>
      <c r="AF494" s="31"/>
      <c r="AG494" s="31"/>
      <c r="AH494" s="31"/>
      <c r="AI494" s="31"/>
      <c r="AJ494" s="31"/>
      <c r="AK494" s="31"/>
      <c r="AL494" s="31"/>
      <c r="AM494" s="31"/>
      <c r="AN494" s="31"/>
      <c r="AO494" s="108"/>
    </row>
    <row r="495" spans="2:41" ht="15" customHeight="1" x14ac:dyDescent="0.25">
      <c r="B495" s="31"/>
      <c r="C495" s="31"/>
      <c r="D495" s="31"/>
      <c r="E495" s="31"/>
      <c r="F495" s="31"/>
      <c r="G495" s="31"/>
      <c r="H495" s="31"/>
      <c r="I495" s="31"/>
      <c r="J495" s="31"/>
      <c r="K495" s="31"/>
      <c r="L495" s="31"/>
      <c r="M495" s="31"/>
      <c r="N495" s="31"/>
      <c r="O495" s="31"/>
      <c r="P495" s="31"/>
      <c r="Q495" s="31"/>
      <c r="R495" s="31"/>
      <c r="S495" s="31"/>
      <c r="T495" s="31"/>
      <c r="U495" s="31"/>
      <c r="V495" s="31"/>
      <c r="W495" s="31"/>
      <c r="X495" s="31"/>
      <c r="Y495" s="31"/>
      <c r="Z495" s="31"/>
      <c r="AA495" s="31"/>
      <c r="AB495" s="31"/>
      <c r="AC495" s="31"/>
      <c r="AD495" s="31"/>
      <c r="AE495" s="31"/>
      <c r="AF495" s="31"/>
      <c r="AG495" s="31"/>
      <c r="AH495" s="31"/>
      <c r="AI495" s="31"/>
      <c r="AJ495" s="31"/>
      <c r="AK495" s="31"/>
      <c r="AL495" s="31"/>
      <c r="AM495" s="31"/>
      <c r="AN495" s="31"/>
      <c r="AO495" s="108"/>
    </row>
    <row r="496" spans="2:41" ht="15" customHeight="1" x14ac:dyDescent="0.25">
      <c r="B496" s="31"/>
      <c r="C496" s="31"/>
      <c r="D496" s="31"/>
      <c r="E496" s="31"/>
      <c r="F496" s="31"/>
      <c r="G496" s="31"/>
      <c r="H496" s="31"/>
      <c r="I496" s="31"/>
      <c r="J496" s="31"/>
      <c r="K496" s="31"/>
      <c r="L496" s="31"/>
      <c r="M496" s="31"/>
      <c r="N496" s="31"/>
      <c r="O496" s="31"/>
      <c r="P496" s="31"/>
      <c r="Q496" s="31"/>
      <c r="R496" s="31"/>
      <c r="S496" s="31"/>
      <c r="T496" s="31"/>
      <c r="U496" s="31"/>
      <c r="V496" s="31"/>
      <c r="W496" s="31"/>
      <c r="X496" s="31"/>
      <c r="Y496" s="31"/>
      <c r="Z496" s="31"/>
      <c r="AA496" s="31"/>
      <c r="AB496" s="31"/>
      <c r="AC496" s="31"/>
      <c r="AD496" s="31"/>
      <c r="AE496" s="31"/>
      <c r="AF496" s="31"/>
      <c r="AG496" s="31"/>
      <c r="AH496" s="31"/>
      <c r="AI496" s="31"/>
      <c r="AJ496" s="31"/>
      <c r="AK496" s="31"/>
      <c r="AL496" s="31"/>
      <c r="AM496" s="31"/>
      <c r="AN496" s="31"/>
      <c r="AO496" s="108"/>
    </row>
    <row r="497" spans="2:41" ht="15" customHeight="1" x14ac:dyDescent="0.25">
      <c r="B497" s="31"/>
      <c r="C497" s="31"/>
      <c r="D497" s="31"/>
      <c r="E497" s="31"/>
      <c r="F497" s="31"/>
      <c r="G497" s="31"/>
      <c r="H497" s="31"/>
      <c r="I497" s="31"/>
      <c r="J497" s="31"/>
      <c r="K497" s="31"/>
      <c r="L497" s="31"/>
      <c r="M497" s="31"/>
      <c r="N497" s="31"/>
      <c r="O497" s="31"/>
      <c r="P497" s="31"/>
      <c r="Q497" s="31"/>
      <c r="R497" s="31"/>
      <c r="S497" s="31"/>
      <c r="T497" s="31"/>
      <c r="U497" s="31"/>
      <c r="V497" s="31"/>
      <c r="W497" s="31"/>
      <c r="X497" s="31"/>
      <c r="Y497" s="31"/>
      <c r="Z497" s="31"/>
      <c r="AA497" s="31"/>
      <c r="AB497" s="31"/>
      <c r="AC497" s="31"/>
      <c r="AD497" s="31"/>
      <c r="AE497" s="31"/>
      <c r="AF497" s="31"/>
      <c r="AG497" s="31"/>
      <c r="AH497" s="31"/>
      <c r="AI497" s="31"/>
      <c r="AJ497" s="31"/>
      <c r="AK497" s="31"/>
      <c r="AL497" s="31"/>
      <c r="AM497" s="31"/>
      <c r="AN497" s="31"/>
      <c r="AO497" s="108"/>
    </row>
    <row r="498" spans="2:41" ht="15" customHeight="1" x14ac:dyDescent="0.25">
      <c r="B498" s="31"/>
      <c r="C498" s="31"/>
      <c r="D498" s="31"/>
      <c r="E498" s="31"/>
      <c r="F498" s="31"/>
      <c r="G498" s="31"/>
      <c r="H498" s="31"/>
      <c r="I498" s="31"/>
      <c r="J498" s="31"/>
      <c r="K498" s="31"/>
      <c r="L498" s="31"/>
      <c r="M498" s="31"/>
      <c r="N498" s="31"/>
      <c r="O498" s="31"/>
      <c r="P498" s="31"/>
      <c r="Q498" s="31"/>
      <c r="R498" s="31"/>
      <c r="S498" s="31"/>
      <c r="T498" s="31"/>
      <c r="U498" s="31"/>
      <c r="V498" s="31"/>
      <c r="W498" s="31"/>
      <c r="X498" s="31"/>
      <c r="Y498" s="31"/>
      <c r="Z498" s="31"/>
      <c r="AA498" s="31"/>
      <c r="AB498" s="31"/>
      <c r="AC498" s="31"/>
      <c r="AD498" s="31"/>
      <c r="AE498" s="31"/>
      <c r="AF498" s="31"/>
      <c r="AG498" s="31"/>
      <c r="AH498" s="31"/>
      <c r="AI498" s="31"/>
      <c r="AJ498" s="31"/>
      <c r="AK498" s="31"/>
      <c r="AL498" s="31"/>
      <c r="AM498" s="31"/>
      <c r="AN498" s="31"/>
      <c r="AO498" s="108"/>
    </row>
    <row r="499" spans="2:41" ht="15" customHeight="1" x14ac:dyDescent="0.25">
      <c r="B499" s="31"/>
      <c r="C499" s="31"/>
      <c r="D499" s="31"/>
      <c r="E499" s="31"/>
      <c r="F499" s="31"/>
      <c r="G499" s="31"/>
      <c r="H499" s="31"/>
      <c r="I499" s="31"/>
      <c r="J499" s="31"/>
      <c r="K499" s="31"/>
      <c r="L499" s="31"/>
      <c r="M499" s="31"/>
      <c r="N499" s="31"/>
      <c r="O499" s="31"/>
      <c r="P499" s="31"/>
      <c r="Q499" s="31"/>
      <c r="R499" s="31"/>
      <c r="S499" s="31"/>
      <c r="T499" s="31"/>
      <c r="U499" s="31"/>
      <c r="V499" s="31"/>
      <c r="W499" s="31"/>
      <c r="X499" s="31"/>
      <c r="Y499" s="31"/>
      <c r="Z499" s="31"/>
      <c r="AA499" s="31"/>
      <c r="AB499" s="31"/>
      <c r="AC499" s="31"/>
      <c r="AD499" s="31"/>
      <c r="AE499" s="31"/>
      <c r="AF499" s="31"/>
      <c r="AG499" s="31"/>
      <c r="AH499" s="31"/>
      <c r="AI499" s="31"/>
      <c r="AJ499" s="31"/>
      <c r="AK499" s="31"/>
      <c r="AL499" s="31"/>
      <c r="AM499" s="31"/>
      <c r="AN499" s="31"/>
      <c r="AO499" s="108"/>
    </row>
    <row r="500" spans="2:41" ht="15" customHeight="1" x14ac:dyDescent="0.25">
      <c r="B500" s="31"/>
      <c r="C500" s="31"/>
      <c r="D500" s="31"/>
      <c r="E500" s="31"/>
      <c r="F500" s="31"/>
      <c r="G500" s="31"/>
      <c r="H500" s="31"/>
      <c r="I500" s="31"/>
      <c r="J500" s="31"/>
      <c r="K500" s="31"/>
      <c r="L500" s="31"/>
      <c r="M500" s="31"/>
      <c r="N500" s="31"/>
      <c r="O500" s="31"/>
      <c r="P500" s="31"/>
      <c r="Q500" s="31"/>
      <c r="R500" s="31"/>
      <c r="S500" s="31"/>
      <c r="T500" s="31"/>
      <c r="U500" s="31"/>
      <c r="V500" s="31"/>
      <c r="W500" s="31"/>
      <c r="X500" s="31"/>
      <c r="Y500" s="31"/>
      <c r="Z500" s="31"/>
      <c r="AA500" s="31"/>
      <c r="AB500" s="31"/>
      <c r="AC500" s="31"/>
      <c r="AD500" s="31"/>
      <c r="AE500" s="31"/>
      <c r="AF500" s="31"/>
      <c r="AG500" s="31"/>
      <c r="AH500" s="31"/>
      <c r="AI500" s="31"/>
      <c r="AJ500" s="31"/>
      <c r="AK500" s="31"/>
      <c r="AL500" s="31"/>
      <c r="AM500" s="31"/>
      <c r="AN500" s="31"/>
      <c r="AO500" s="108"/>
    </row>
    <row r="501" spans="2:41" ht="15" customHeight="1" x14ac:dyDescent="0.25">
      <c r="B501" s="31"/>
      <c r="C501" s="31"/>
      <c r="D501" s="31"/>
      <c r="E501" s="31"/>
      <c r="F501" s="31"/>
      <c r="G501" s="31"/>
      <c r="H501" s="31"/>
      <c r="I501" s="31"/>
      <c r="J501" s="31"/>
      <c r="K501" s="31"/>
      <c r="L501" s="31"/>
      <c r="M501" s="31"/>
      <c r="N501" s="31"/>
      <c r="O501" s="31"/>
      <c r="P501" s="31"/>
      <c r="Q501" s="31"/>
      <c r="R501" s="31"/>
      <c r="S501" s="31"/>
      <c r="T501" s="31"/>
      <c r="U501" s="31"/>
      <c r="V501" s="31"/>
      <c r="W501" s="31"/>
      <c r="X501" s="31"/>
      <c r="Y501" s="31"/>
      <c r="Z501" s="31"/>
      <c r="AA501" s="31"/>
      <c r="AB501" s="31"/>
      <c r="AC501" s="31"/>
      <c r="AD501" s="31"/>
      <c r="AE501" s="31"/>
      <c r="AF501" s="31"/>
      <c r="AG501" s="31"/>
      <c r="AH501" s="31"/>
      <c r="AI501" s="31"/>
      <c r="AJ501" s="31"/>
      <c r="AK501" s="31"/>
      <c r="AL501" s="31"/>
      <c r="AM501" s="31"/>
      <c r="AN501" s="31"/>
      <c r="AO501" s="108"/>
    </row>
    <row r="502" spans="2:41" ht="15" customHeight="1" x14ac:dyDescent="0.25">
      <c r="B502" s="31"/>
      <c r="C502" s="31"/>
      <c r="D502" s="31"/>
      <c r="E502" s="31"/>
      <c r="F502" s="31"/>
      <c r="G502" s="31"/>
      <c r="H502" s="31"/>
      <c r="I502" s="31"/>
      <c r="J502" s="31"/>
      <c r="K502" s="31"/>
      <c r="L502" s="31"/>
      <c r="M502" s="31"/>
      <c r="N502" s="31"/>
      <c r="O502" s="31"/>
      <c r="P502" s="31"/>
      <c r="Q502" s="31"/>
      <c r="R502" s="31"/>
      <c r="S502" s="31"/>
      <c r="T502" s="31"/>
      <c r="U502" s="31"/>
      <c r="V502" s="31"/>
      <c r="W502" s="31"/>
      <c r="X502" s="31"/>
      <c r="Y502" s="31"/>
      <c r="Z502" s="31"/>
      <c r="AA502" s="31"/>
      <c r="AB502" s="31"/>
      <c r="AC502" s="31"/>
      <c r="AD502" s="31"/>
      <c r="AE502" s="31"/>
      <c r="AF502" s="31"/>
      <c r="AG502" s="31"/>
      <c r="AH502" s="31"/>
      <c r="AI502" s="31"/>
      <c r="AJ502" s="31"/>
      <c r="AK502" s="31"/>
      <c r="AL502" s="31"/>
      <c r="AM502" s="31"/>
      <c r="AN502" s="31"/>
      <c r="AO502" s="108"/>
    </row>
    <row r="503" spans="2:41" ht="15" customHeight="1" x14ac:dyDescent="0.25">
      <c r="B503" s="31"/>
      <c r="C503" s="31"/>
      <c r="D503" s="31"/>
      <c r="E503" s="31"/>
      <c r="F503" s="31"/>
      <c r="G503" s="31"/>
      <c r="H503" s="31"/>
      <c r="I503" s="31"/>
      <c r="J503" s="31"/>
      <c r="K503" s="31"/>
      <c r="L503" s="31"/>
      <c r="M503" s="31"/>
      <c r="N503" s="31"/>
      <c r="O503" s="31"/>
      <c r="P503" s="31"/>
      <c r="Q503" s="31"/>
      <c r="R503" s="31"/>
      <c r="S503" s="31"/>
      <c r="T503" s="31"/>
      <c r="U503" s="31"/>
      <c r="V503" s="31"/>
      <c r="W503" s="31"/>
      <c r="X503" s="31"/>
      <c r="Y503" s="31"/>
      <c r="Z503" s="31"/>
      <c r="AA503" s="31"/>
      <c r="AB503" s="31"/>
      <c r="AC503" s="31"/>
      <c r="AD503" s="31"/>
      <c r="AE503" s="31"/>
      <c r="AF503" s="31"/>
      <c r="AG503" s="31"/>
      <c r="AH503" s="31"/>
      <c r="AI503" s="31"/>
      <c r="AJ503" s="31"/>
      <c r="AK503" s="31"/>
      <c r="AL503" s="31"/>
      <c r="AM503" s="31"/>
      <c r="AN503" s="31"/>
      <c r="AO503" s="108"/>
    </row>
    <row r="504" spans="2:41" ht="15" customHeight="1" x14ac:dyDescent="0.25">
      <c r="B504" s="31"/>
      <c r="C504" s="31"/>
      <c r="D504" s="31"/>
      <c r="E504" s="31"/>
      <c r="F504" s="31"/>
      <c r="G504" s="31"/>
      <c r="H504" s="31"/>
      <c r="I504" s="31"/>
      <c r="J504" s="31"/>
      <c r="K504" s="31"/>
      <c r="L504" s="31"/>
      <c r="M504" s="31"/>
      <c r="N504" s="31"/>
      <c r="O504" s="31"/>
      <c r="P504" s="31"/>
      <c r="Q504" s="31"/>
      <c r="R504" s="31"/>
      <c r="S504" s="31"/>
      <c r="T504" s="31"/>
      <c r="U504" s="31"/>
      <c r="V504" s="31"/>
      <c r="W504" s="31"/>
      <c r="X504" s="31"/>
      <c r="Y504" s="31"/>
      <c r="Z504" s="31"/>
      <c r="AA504" s="31"/>
      <c r="AB504" s="31"/>
      <c r="AC504" s="31"/>
      <c r="AD504" s="31"/>
      <c r="AE504" s="31"/>
      <c r="AF504" s="31"/>
      <c r="AG504" s="31"/>
      <c r="AH504" s="31"/>
      <c r="AI504" s="31"/>
      <c r="AJ504" s="31"/>
      <c r="AK504" s="31"/>
      <c r="AL504" s="31"/>
      <c r="AM504" s="31"/>
      <c r="AN504" s="31"/>
      <c r="AO504" s="108"/>
    </row>
    <row r="505" spans="2:41" ht="15" customHeight="1" x14ac:dyDescent="0.25">
      <c r="B505" s="31"/>
      <c r="C505" s="31"/>
      <c r="D505" s="31"/>
      <c r="E505" s="31"/>
      <c r="F505" s="31"/>
      <c r="G505" s="31"/>
      <c r="H505" s="31"/>
      <c r="I505" s="31"/>
      <c r="J505" s="31"/>
      <c r="K505" s="31"/>
      <c r="L505" s="31"/>
      <c r="M505" s="31"/>
      <c r="N505" s="31"/>
      <c r="O505" s="31"/>
      <c r="P505" s="31"/>
      <c r="Q505" s="31"/>
      <c r="R505" s="31"/>
      <c r="S505" s="31"/>
      <c r="T505" s="31"/>
      <c r="U505" s="31"/>
      <c r="V505" s="31"/>
      <c r="W505" s="31"/>
      <c r="X505" s="31"/>
      <c r="Y505" s="31"/>
      <c r="Z505" s="31"/>
      <c r="AA505" s="31"/>
      <c r="AB505" s="31"/>
      <c r="AC505" s="31"/>
      <c r="AD505" s="31"/>
      <c r="AE505" s="31"/>
      <c r="AF505" s="31"/>
      <c r="AG505" s="31"/>
      <c r="AH505" s="31"/>
      <c r="AI505" s="31"/>
      <c r="AJ505" s="31"/>
      <c r="AK505" s="31"/>
      <c r="AL505" s="31"/>
      <c r="AM505" s="31"/>
      <c r="AN505" s="31"/>
      <c r="AO505" s="108"/>
    </row>
    <row r="506" spans="2:41" ht="15" customHeight="1" x14ac:dyDescent="0.25">
      <c r="B506" s="31"/>
      <c r="C506" s="31"/>
      <c r="D506" s="31"/>
      <c r="E506" s="31"/>
      <c r="F506" s="31"/>
      <c r="G506" s="31"/>
      <c r="H506" s="31"/>
      <c r="I506" s="31"/>
      <c r="J506" s="31"/>
      <c r="K506" s="31"/>
      <c r="L506" s="31"/>
      <c r="M506" s="31"/>
      <c r="N506" s="31"/>
      <c r="O506" s="31"/>
      <c r="P506" s="31"/>
      <c r="Q506" s="31"/>
      <c r="R506" s="31"/>
      <c r="S506" s="31"/>
      <c r="T506" s="31"/>
      <c r="U506" s="31"/>
      <c r="V506" s="31"/>
      <c r="W506" s="31"/>
      <c r="X506" s="31"/>
      <c r="Y506" s="31"/>
      <c r="Z506" s="31"/>
      <c r="AA506" s="31"/>
      <c r="AB506" s="31"/>
      <c r="AC506" s="31"/>
      <c r="AD506" s="31"/>
      <c r="AE506" s="31"/>
      <c r="AF506" s="31"/>
      <c r="AG506" s="31"/>
      <c r="AH506" s="31"/>
      <c r="AI506" s="31"/>
      <c r="AJ506" s="31"/>
      <c r="AK506" s="31"/>
      <c r="AL506" s="31"/>
      <c r="AM506" s="31"/>
      <c r="AN506" s="31"/>
      <c r="AO506" s="108"/>
    </row>
    <row r="507" spans="2:41" ht="15" customHeight="1" x14ac:dyDescent="0.25">
      <c r="B507" s="31"/>
      <c r="C507" s="31"/>
      <c r="D507" s="31"/>
      <c r="E507" s="31"/>
      <c r="F507" s="31"/>
      <c r="G507" s="31"/>
      <c r="H507" s="31"/>
      <c r="I507" s="31"/>
      <c r="J507" s="31"/>
      <c r="K507" s="31"/>
      <c r="L507" s="31"/>
      <c r="M507" s="31"/>
      <c r="N507" s="31"/>
      <c r="O507" s="31"/>
      <c r="P507" s="31"/>
      <c r="Q507" s="31"/>
      <c r="R507" s="31"/>
      <c r="S507" s="31"/>
      <c r="T507" s="31"/>
      <c r="U507" s="31"/>
      <c r="V507" s="31"/>
      <c r="W507" s="31"/>
      <c r="X507" s="31"/>
      <c r="Y507" s="31"/>
      <c r="Z507" s="31"/>
      <c r="AA507" s="31"/>
      <c r="AB507" s="31"/>
      <c r="AC507" s="31"/>
      <c r="AD507" s="31"/>
      <c r="AE507" s="31"/>
      <c r="AF507" s="31"/>
      <c r="AG507" s="31"/>
      <c r="AH507" s="31"/>
      <c r="AI507" s="31"/>
      <c r="AJ507" s="31"/>
      <c r="AK507" s="31"/>
      <c r="AL507" s="31"/>
      <c r="AM507" s="31"/>
      <c r="AN507" s="31"/>
      <c r="AO507" s="108"/>
    </row>
    <row r="508" spans="2:41" ht="15" customHeight="1" x14ac:dyDescent="0.25">
      <c r="B508" s="31"/>
      <c r="C508" s="31"/>
      <c r="D508" s="31"/>
      <c r="H508" s="31"/>
      <c r="I508" s="31"/>
      <c r="J508" s="31"/>
      <c r="K508" s="31"/>
      <c r="L508" s="31"/>
      <c r="M508" s="31"/>
      <c r="N508" s="31"/>
      <c r="O508" s="31"/>
      <c r="P508" s="31"/>
      <c r="Q508" s="31"/>
      <c r="R508" s="31"/>
      <c r="S508" s="31"/>
      <c r="T508" s="31"/>
      <c r="U508" s="31"/>
      <c r="V508" s="31"/>
      <c r="W508" s="31"/>
      <c r="X508" s="31"/>
      <c r="Y508" s="31"/>
      <c r="Z508" s="31"/>
      <c r="AA508" s="31"/>
      <c r="AB508" s="31"/>
      <c r="AC508" s="31"/>
      <c r="AD508" s="31"/>
      <c r="AE508" s="31"/>
      <c r="AF508" s="31"/>
      <c r="AG508" s="31"/>
      <c r="AH508" s="31"/>
      <c r="AI508" s="31"/>
      <c r="AJ508" s="31"/>
      <c r="AK508" s="31"/>
      <c r="AL508" s="31"/>
      <c r="AM508" s="31"/>
      <c r="AN508" s="31"/>
      <c r="AO508" s="108"/>
    </row>
    <row r="509" spans="2:41" ht="15" customHeight="1" x14ac:dyDescent="0.25">
      <c r="B509" s="31"/>
      <c r="C509" s="31"/>
      <c r="D509" s="31"/>
      <c r="H509" s="31"/>
      <c r="I509" s="31"/>
      <c r="J509" s="31"/>
      <c r="K509" s="31"/>
      <c r="L509" s="31"/>
      <c r="M509" s="31"/>
      <c r="N509" s="31"/>
      <c r="O509" s="31"/>
      <c r="P509" s="31"/>
      <c r="Q509" s="31"/>
      <c r="R509" s="31"/>
      <c r="S509" s="31"/>
      <c r="T509" s="31"/>
      <c r="U509" s="31"/>
      <c r="V509" s="31"/>
      <c r="W509" s="31"/>
      <c r="X509" s="31"/>
      <c r="Y509" s="31"/>
      <c r="Z509" s="31"/>
      <c r="AA509" s="31"/>
      <c r="AB509" s="31"/>
      <c r="AC509" s="31"/>
      <c r="AD509" s="31"/>
      <c r="AE509" s="31"/>
      <c r="AF509" s="31"/>
      <c r="AG509" s="31"/>
      <c r="AH509" s="31"/>
      <c r="AI509" s="31"/>
      <c r="AJ509" s="31"/>
      <c r="AK509" s="31"/>
      <c r="AL509" s="31"/>
      <c r="AM509" s="31"/>
      <c r="AN509" s="31"/>
      <c r="AO509" s="108"/>
    </row>
    <row r="510" spans="2:41" ht="15" customHeight="1" x14ac:dyDescent="0.25">
      <c r="B510" s="31"/>
      <c r="C510" s="31"/>
      <c r="D510" s="31"/>
      <c r="H510" s="31"/>
      <c r="I510" s="31"/>
      <c r="J510" s="31"/>
      <c r="K510" s="31"/>
      <c r="L510" s="31"/>
      <c r="M510" s="31"/>
      <c r="N510" s="31"/>
      <c r="O510" s="31"/>
      <c r="P510" s="31"/>
      <c r="Q510" s="31"/>
      <c r="R510" s="31"/>
      <c r="S510" s="31"/>
      <c r="T510" s="31"/>
      <c r="U510" s="31"/>
      <c r="V510" s="31"/>
      <c r="W510" s="31"/>
      <c r="X510" s="31"/>
      <c r="Y510" s="31"/>
      <c r="Z510" s="31"/>
      <c r="AA510" s="31"/>
      <c r="AB510" s="31"/>
      <c r="AC510" s="31"/>
      <c r="AD510" s="31"/>
      <c r="AE510" s="31"/>
      <c r="AF510" s="31"/>
      <c r="AG510" s="31"/>
      <c r="AH510" s="31"/>
      <c r="AI510" s="31"/>
      <c r="AJ510" s="31"/>
      <c r="AK510" s="31"/>
      <c r="AL510" s="31"/>
      <c r="AM510" s="31"/>
      <c r="AN510" s="31"/>
      <c r="AO510" s="108"/>
    </row>
    <row r="511" spans="2:41" ht="15" customHeight="1" x14ac:dyDescent="0.25">
      <c r="B511" s="31"/>
      <c r="C511" s="31"/>
      <c r="D511" s="31"/>
      <c r="H511" s="31"/>
      <c r="I511" s="31"/>
      <c r="J511" s="31"/>
      <c r="K511" s="31"/>
      <c r="L511" s="31"/>
      <c r="M511" s="31"/>
      <c r="N511" s="31"/>
      <c r="O511" s="31"/>
      <c r="P511" s="31"/>
      <c r="Q511" s="31"/>
      <c r="R511" s="31"/>
      <c r="S511" s="31"/>
      <c r="T511" s="31"/>
      <c r="U511" s="31"/>
      <c r="V511" s="31"/>
      <c r="W511" s="31"/>
      <c r="X511" s="31"/>
      <c r="Y511" s="31"/>
      <c r="Z511" s="31"/>
      <c r="AA511" s="31"/>
      <c r="AB511" s="31"/>
      <c r="AC511" s="31"/>
      <c r="AD511" s="31"/>
      <c r="AE511" s="31"/>
      <c r="AF511" s="31"/>
      <c r="AG511" s="31"/>
      <c r="AH511" s="31"/>
      <c r="AI511" s="31"/>
      <c r="AJ511" s="31"/>
      <c r="AK511" s="31"/>
      <c r="AL511" s="31"/>
      <c r="AM511" s="31"/>
      <c r="AN511" s="31"/>
      <c r="AO511" s="108"/>
    </row>
    <row r="512" spans="2:41" ht="15" customHeight="1" x14ac:dyDescent="0.25">
      <c r="B512" s="31"/>
      <c r="C512" s="31"/>
      <c r="D512" s="31"/>
      <c r="H512" s="31"/>
      <c r="I512" s="31"/>
      <c r="J512" s="31"/>
      <c r="K512" s="31"/>
      <c r="L512" s="31"/>
      <c r="M512" s="31"/>
      <c r="N512" s="31"/>
      <c r="O512" s="31"/>
      <c r="P512" s="31"/>
      <c r="Q512" s="31"/>
      <c r="R512" s="31"/>
      <c r="S512" s="31"/>
      <c r="T512" s="31"/>
      <c r="U512" s="31"/>
      <c r="V512" s="31"/>
      <c r="W512" s="31"/>
      <c r="X512" s="31"/>
      <c r="Y512" s="31"/>
      <c r="Z512" s="31"/>
      <c r="AA512" s="31"/>
      <c r="AB512" s="31"/>
      <c r="AC512" s="31"/>
      <c r="AD512" s="31"/>
      <c r="AE512" s="31"/>
      <c r="AF512" s="31"/>
      <c r="AG512" s="31"/>
      <c r="AH512" s="31"/>
      <c r="AI512" s="31"/>
      <c r="AJ512" s="31"/>
      <c r="AK512" s="31"/>
      <c r="AL512" s="31"/>
      <c r="AM512" s="31"/>
      <c r="AN512" s="31"/>
      <c r="AO512" s="108"/>
    </row>
    <row r="513" spans="2:41" ht="15" customHeight="1" x14ac:dyDescent="0.25">
      <c r="B513" s="31"/>
      <c r="C513" s="31"/>
      <c r="D513" s="31"/>
      <c r="H513" s="31"/>
      <c r="I513" s="31"/>
      <c r="J513" s="31"/>
      <c r="K513" s="31"/>
      <c r="L513" s="31"/>
      <c r="M513" s="31"/>
      <c r="N513" s="31"/>
      <c r="O513" s="31"/>
      <c r="P513" s="31"/>
      <c r="Q513" s="31"/>
      <c r="R513" s="31"/>
      <c r="S513" s="31"/>
      <c r="T513" s="31"/>
      <c r="U513" s="31"/>
      <c r="V513" s="31"/>
      <c r="W513" s="31"/>
      <c r="X513" s="31"/>
      <c r="Y513" s="31"/>
      <c r="Z513" s="31"/>
      <c r="AA513" s="31"/>
      <c r="AB513" s="31"/>
      <c r="AC513" s="31"/>
      <c r="AD513" s="31"/>
      <c r="AE513" s="31"/>
      <c r="AF513" s="31"/>
      <c r="AG513" s="31"/>
      <c r="AH513" s="31"/>
      <c r="AI513" s="31"/>
      <c r="AJ513" s="31"/>
      <c r="AK513" s="31"/>
      <c r="AL513" s="31"/>
      <c r="AM513" s="31"/>
      <c r="AN513" s="31"/>
      <c r="AO513" s="108"/>
    </row>
    <row r="514" spans="2:41" ht="15" customHeight="1" x14ac:dyDescent="0.25">
      <c r="B514" s="31"/>
      <c r="C514" s="31"/>
      <c r="D514" s="31"/>
      <c r="H514" s="31"/>
      <c r="I514" s="31"/>
      <c r="J514" s="31"/>
      <c r="K514" s="31"/>
      <c r="L514" s="31"/>
      <c r="M514" s="31"/>
      <c r="N514" s="31"/>
      <c r="O514" s="31"/>
      <c r="P514" s="31"/>
      <c r="Q514" s="31"/>
      <c r="R514" s="31"/>
      <c r="S514" s="31"/>
      <c r="T514" s="31"/>
      <c r="U514" s="31"/>
      <c r="V514" s="31"/>
      <c r="W514" s="31"/>
      <c r="X514" s="31"/>
      <c r="Y514" s="31"/>
      <c r="Z514" s="31"/>
      <c r="AA514" s="31"/>
      <c r="AB514" s="31"/>
      <c r="AC514" s="31"/>
      <c r="AD514" s="31"/>
      <c r="AE514" s="31"/>
      <c r="AF514" s="31"/>
      <c r="AG514" s="31"/>
      <c r="AH514" s="31"/>
      <c r="AI514" s="31"/>
      <c r="AJ514" s="31"/>
      <c r="AK514" s="31"/>
      <c r="AL514" s="31"/>
      <c r="AM514" s="31"/>
      <c r="AN514" s="31"/>
      <c r="AO514" s="108"/>
    </row>
    <row r="515" spans="2:41" ht="15" customHeight="1" x14ac:dyDescent="0.25">
      <c r="B515" s="31"/>
      <c r="C515" s="31"/>
      <c r="D515" s="31"/>
      <c r="H515" s="31"/>
      <c r="I515" s="31"/>
      <c r="J515" s="31"/>
      <c r="K515" s="31"/>
      <c r="L515" s="31"/>
      <c r="M515" s="31"/>
      <c r="N515" s="31"/>
      <c r="O515" s="31"/>
      <c r="P515" s="31"/>
      <c r="Q515" s="31"/>
      <c r="R515" s="31"/>
      <c r="S515" s="31"/>
      <c r="T515" s="31"/>
      <c r="U515" s="31"/>
      <c r="V515" s="31"/>
      <c r="W515" s="31"/>
      <c r="X515" s="31"/>
      <c r="Y515" s="31"/>
      <c r="Z515" s="31"/>
      <c r="AA515" s="31"/>
      <c r="AB515" s="31"/>
      <c r="AC515" s="31"/>
      <c r="AD515" s="31"/>
      <c r="AE515" s="31"/>
      <c r="AF515" s="31"/>
      <c r="AG515" s="31"/>
      <c r="AH515" s="31"/>
      <c r="AI515" s="31"/>
      <c r="AJ515" s="31"/>
      <c r="AK515" s="31"/>
      <c r="AL515" s="31"/>
      <c r="AM515" s="31"/>
      <c r="AN515" s="31"/>
      <c r="AO515" s="108"/>
    </row>
    <row r="516" spans="2:41" ht="15" customHeight="1" x14ac:dyDescent="0.25">
      <c r="B516" s="31"/>
      <c r="C516" s="31"/>
      <c r="D516" s="31"/>
      <c r="H516" s="31"/>
      <c r="I516" s="31"/>
      <c r="J516" s="31"/>
      <c r="K516" s="31"/>
      <c r="L516" s="31"/>
      <c r="M516" s="31"/>
      <c r="N516" s="31"/>
      <c r="O516" s="31"/>
      <c r="P516" s="31"/>
      <c r="Q516" s="31"/>
      <c r="R516" s="31"/>
      <c r="S516" s="31"/>
      <c r="T516" s="31"/>
      <c r="U516" s="31"/>
      <c r="V516" s="31"/>
      <c r="W516" s="31"/>
      <c r="X516" s="31"/>
      <c r="Y516" s="31"/>
      <c r="Z516" s="31"/>
      <c r="AA516" s="31"/>
      <c r="AB516" s="31"/>
      <c r="AC516" s="31"/>
      <c r="AD516" s="31"/>
      <c r="AE516" s="31"/>
      <c r="AF516" s="31"/>
      <c r="AG516" s="31"/>
      <c r="AH516" s="31"/>
      <c r="AI516" s="31"/>
      <c r="AJ516" s="31"/>
      <c r="AK516" s="31"/>
      <c r="AL516" s="31"/>
      <c r="AM516" s="31"/>
      <c r="AN516" s="31"/>
      <c r="AO516" s="108"/>
    </row>
    <row r="517" spans="2:41" ht="15" customHeight="1" x14ac:dyDescent="0.25">
      <c r="B517" s="31"/>
      <c r="C517" s="31"/>
      <c r="D517" s="31"/>
      <c r="H517" s="31"/>
      <c r="I517" s="31"/>
      <c r="J517" s="31"/>
      <c r="K517" s="31"/>
      <c r="L517" s="31"/>
      <c r="M517" s="31"/>
      <c r="N517" s="31"/>
      <c r="O517" s="31"/>
      <c r="P517" s="31"/>
      <c r="Q517" s="31"/>
      <c r="R517" s="31"/>
      <c r="S517" s="31"/>
      <c r="T517" s="31"/>
      <c r="U517" s="31"/>
      <c r="V517" s="31"/>
      <c r="W517" s="31"/>
      <c r="X517" s="31"/>
      <c r="Y517" s="31"/>
      <c r="Z517" s="31"/>
      <c r="AA517" s="31"/>
      <c r="AB517" s="31"/>
      <c r="AC517" s="31"/>
      <c r="AD517" s="31"/>
      <c r="AE517" s="31"/>
      <c r="AF517" s="31"/>
      <c r="AG517" s="31"/>
      <c r="AH517" s="31"/>
      <c r="AI517" s="31"/>
      <c r="AJ517" s="31"/>
      <c r="AK517" s="31"/>
      <c r="AL517" s="31"/>
      <c r="AM517" s="31"/>
      <c r="AN517" s="31"/>
      <c r="AO517" s="108"/>
    </row>
    <row r="518" spans="2:41" ht="15" customHeight="1" x14ac:dyDescent="0.25">
      <c r="B518" s="31"/>
      <c r="C518" s="31"/>
      <c r="D518" s="31"/>
      <c r="H518" s="31"/>
      <c r="I518" s="31"/>
      <c r="J518" s="31"/>
      <c r="K518" s="31"/>
      <c r="L518" s="31"/>
      <c r="M518" s="31"/>
      <c r="N518" s="31"/>
      <c r="O518" s="31"/>
      <c r="P518" s="31"/>
      <c r="Q518" s="31"/>
      <c r="R518" s="31"/>
      <c r="S518" s="31"/>
      <c r="T518" s="31"/>
      <c r="U518" s="31"/>
      <c r="V518" s="31"/>
      <c r="W518" s="31"/>
      <c r="X518" s="31"/>
      <c r="Y518" s="31"/>
      <c r="Z518" s="31"/>
      <c r="AA518" s="31"/>
      <c r="AB518" s="31"/>
      <c r="AC518" s="31"/>
      <c r="AD518" s="31"/>
      <c r="AE518" s="31"/>
      <c r="AF518" s="31"/>
      <c r="AG518" s="31"/>
      <c r="AH518" s="31"/>
      <c r="AI518" s="31"/>
      <c r="AJ518" s="31"/>
      <c r="AK518" s="31"/>
      <c r="AL518" s="31"/>
      <c r="AM518" s="31"/>
      <c r="AN518" s="31"/>
      <c r="AO518" s="108"/>
    </row>
    <row r="519" spans="2:41" ht="15" customHeight="1" x14ac:dyDescent="0.25">
      <c r="B519" s="31"/>
      <c r="C519" s="31"/>
      <c r="D519" s="31"/>
      <c r="H519" s="31"/>
      <c r="I519" s="31"/>
      <c r="J519" s="31"/>
      <c r="K519" s="31"/>
      <c r="L519" s="31"/>
      <c r="M519" s="31"/>
      <c r="N519" s="31"/>
      <c r="O519" s="31"/>
      <c r="P519" s="31"/>
      <c r="Q519" s="31"/>
      <c r="R519" s="31"/>
      <c r="S519" s="31"/>
      <c r="T519" s="31"/>
      <c r="U519" s="31"/>
      <c r="V519" s="31"/>
      <c r="W519" s="31"/>
      <c r="X519" s="31"/>
      <c r="Y519" s="31"/>
      <c r="Z519" s="31"/>
      <c r="AA519" s="31"/>
      <c r="AB519" s="31"/>
      <c r="AC519" s="31"/>
      <c r="AD519" s="31"/>
      <c r="AE519" s="31"/>
      <c r="AF519" s="31"/>
      <c r="AG519" s="31"/>
      <c r="AH519" s="31"/>
      <c r="AI519" s="31"/>
      <c r="AJ519" s="31"/>
      <c r="AK519" s="31"/>
      <c r="AL519" s="31"/>
      <c r="AM519" s="31"/>
      <c r="AN519" s="31"/>
      <c r="AO519" s="108"/>
    </row>
    <row r="520" spans="2:41" ht="15" customHeight="1" thickBot="1" x14ac:dyDescent="0.3">
      <c r="B520" s="31"/>
      <c r="C520" s="31"/>
      <c r="D520" s="31"/>
      <c r="H520" s="31"/>
      <c r="I520" s="31"/>
      <c r="J520" s="31"/>
      <c r="K520" s="31"/>
      <c r="L520" s="31"/>
      <c r="M520" s="31"/>
      <c r="N520" s="31"/>
      <c r="O520" s="31"/>
      <c r="P520" s="31"/>
      <c r="Q520" s="31"/>
      <c r="R520" s="31"/>
      <c r="S520" s="31"/>
      <c r="T520" s="31"/>
      <c r="U520" s="31"/>
      <c r="V520" s="31"/>
      <c r="W520" s="31"/>
      <c r="X520" s="31"/>
      <c r="Y520" s="31"/>
      <c r="Z520" s="31"/>
      <c r="AA520" s="31"/>
      <c r="AB520" s="31"/>
      <c r="AC520" s="31"/>
      <c r="AD520" s="31"/>
      <c r="AE520" s="31"/>
      <c r="AF520" s="31"/>
      <c r="AG520" s="31"/>
      <c r="AH520" s="31"/>
      <c r="AI520" s="31"/>
      <c r="AJ520" s="31"/>
      <c r="AK520" s="31"/>
      <c r="AL520" s="31"/>
      <c r="AM520" s="31"/>
      <c r="AN520" s="31"/>
      <c r="AO520" s="108"/>
    </row>
    <row r="521" spans="2:41" ht="18" customHeight="1" x14ac:dyDescent="0.25">
      <c r="B521" s="31"/>
      <c r="C521" s="31"/>
      <c r="D521" s="31"/>
      <c r="E521" s="80" t="s">
        <v>487</v>
      </c>
      <c r="F521" s="81" t="s">
        <v>2</v>
      </c>
      <c r="G521" s="82" t="s">
        <v>77</v>
      </c>
      <c r="H521" s="31"/>
      <c r="I521" s="31"/>
      <c r="J521" s="31"/>
      <c r="K521" s="31"/>
      <c r="L521" s="31"/>
      <c r="M521" s="31"/>
      <c r="N521" s="31"/>
      <c r="O521" s="31"/>
      <c r="P521" s="31"/>
      <c r="Q521" s="31"/>
      <c r="R521" s="31"/>
      <c r="S521" s="31"/>
      <c r="T521" s="31"/>
      <c r="U521" s="31"/>
      <c r="V521" s="31"/>
      <c r="W521" s="31"/>
      <c r="X521" s="31"/>
      <c r="Y521" s="31"/>
      <c r="Z521" s="31"/>
      <c r="AA521" s="31"/>
      <c r="AB521" s="31"/>
      <c r="AC521" s="31"/>
      <c r="AD521" s="31"/>
      <c r="AE521" s="31"/>
      <c r="AF521" s="31"/>
      <c r="AG521" s="31"/>
      <c r="AH521" s="31"/>
      <c r="AI521" s="31"/>
      <c r="AJ521" s="31"/>
      <c r="AK521" s="31"/>
      <c r="AL521" s="31"/>
      <c r="AM521" s="31"/>
      <c r="AN521" s="31"/>
      <c r="AO521" s="108"/>
    </row>
    <row r="522" spans="2:41" ht="18" customHeight="1" x14ac:dyDescent="0.25">
      <c r="B522" s="31"/>
      <c r="C522" s="31"/>
      <c r="D522" s="31"/>
      <c r="E522" s="80" t="s">
        <v>56</v>
      </c>
      <c r="F522" s="83" t="s">
        <v>4</v>
      </c>
      <c r="G522" s="82" t="s">
        <v>72</v>
      </c>
      <c r="H522" s="31"/>
      <c r="I522" s="31"/>
      <c r="J522" s="31"/>
      <c r="K522" s="31"/>
      <c r="L522" s="31"/>
      <c r="M522" s="31"/>
      <c r="N522" s="31"/>
      <c r="O522" s="31"/>
      <c r="P522" s="31"/>
      <c r="Q522" s="31"/>
      <c r="R522" s="31"/>
      <c r="S522" s="31"/>
      <c r="T522" s="31"/>
      <c r="U522" s="31"/>
      <c r="V522" s="31"/>
      <c r="W522" s="31"/>
      <c r="X522" s="31"/>
      <c r="Y522" s="31"/>
      <c r="Z522" s="31"/>
      <c r="AA522" s="31"/>
      <c r="AB522" s="31"/>
      <c r="AC522" s="31"/>
      <c r="AD522" s="31"/>
      <c r="AE522" s="31"/>
      <c r="AF522" s="31"/>
      <c r="AG522" s="31"/>
      <c r="AH522" s="31"/>
      <c r="AI522" s="31"/>
      <c r="AJ522" s="31"/>
      <c r="AK522" s="31"/>
      <c r="AL522" s="31"/>
      <c r="AM522" s="31"/>
      <c r="AN522" s="31"/>
      <c r="AO522" s="108"/>
    </row>
    <row r="523" spans="2:41" ht="18" customHeight="1" x14ac:dyDescent="0.25">
      <c r="B523" s="31"/>
      <c r="C523" s="31"/>
      <c r="D523" s="31"/>
      <c r="E523" s="80" t="s">
        <v>64</v>
      </c>
      <c r="F523" s="83" t="s">
        <v>6</v>
      </c>
      <c r="G523" s="82" t="s">
        <v>78</v>
      </c>
      <c r="H523" s="31"/>
      <c r="I523" s="31"/>
      <c r="J523" s="31"/>
      <c r="K523" s="31"/>
      <c r="L523" s="31"/>
      <c r="M523" s="31"/>
      <c r="N523" s="31"/>
      <c r="O523" s="31"/>
      <c r="P523" s="31"/>
      <c r="Q523" s="31"/>
      <c r="R523" s="31"/>
      <c r="S523" s="31"/>
      <c r="T523" s="31"/>
      <c r="U523" s="31"/>
      <c r="V523" s="31"/>
      <c r="W523" s="31"/>
      <c r="X523" s="31"/>
      <c r="Y523" s="31"/>
      <c r="Z523" s="31"/>
      <c r="AA523" s="31"/>
      <c r="AB523" s="31"/>
      <c r="AC523" s="31"/>
      <c r="AD523" s="31"/>
      <c r="AE523" s="31"/>
      <c r="AF523" s="31"/>
      <c r="AG523" s="31"/>
      <c r="AH523" s="31"/>
      <c r="AI523" s="31"/>
      <c r="AJ523" s="31"/>
      <c r="AK523" s="31"/>
      <c r="AL523" s="31"/>
      <c r="AM523" s="31"/>
      <c r="AN523" s="31"/>
      <c r="AO523" s="108"/>
    </row>
    <row r="524" spans="2:41" ht="18" customHeight="1" x14ac:dyDescent="0.25">
      <c r="B524" s="31"/>
      <c r="C524" s="31"/>
      <c r="D524" s="31"/>
      <c r="E524" s="80" t="s">
        <v>488</v>
      </c>
      <c r="F524" s="83" t="s">
        <v>8</v>
      </c>
      <c r="G524" s="82" t="s">
        <v>200</v>
      </c>
      <c r="H524" s="31"/>
      <c r="I524" s="31"/>
      <c r="J524" s="31"/>
      <c r="K524" s="31"/>
      <c r="L524" s="31"/>
      <c r="M524" s="31"/>
      <c r="N524" s="31"/>
      <c r="O524" s="31"/>
      <c r="P524" s="31"/>
      <c r="Q524" s="31"/>
      <c r="R524" s="31"/>
      <c r="S524" s="31"/>
      <c r="T524" s="31"/>
      <c r="U524" s="31"/>
      <c r="V524" s="31"/>
      <c r="W524" s="31"/>
      <c r="X524" s="31"/>
      <c r="Y524" s="31"/>
      <c r="Z524" s="31"/>
      <c r="AA524" s="31"/>
      <c r="AB524" s="31"/>
      <c r="AC524" s="31"/>
      <c r="AD524" s="31"/>
      <c r="AE524" s="31"/>
      <c r="AF524" s="31"/>
      <c r="AG524" s="31"/>
      <c r="AH524" s="31"/>
      <c r="AI524" s="31"/>
      <c r="AJ524" s="31"/>
      <c r="AK524" s="31"/>
      <c r="AL524" s="31"/>
      <c r="AM524" s="31"/>
      <c r="AN524" s="31"/>
      <c r="AO524" s="108"/>
    </row>
    <row r="525" spans="2:41" ht="18" customHeight="1" x14ac:dyDescent="0.25">
      <c r="B525" s="31"/>
      <c r="C525" s="31"/>
      <c r="D525" s="31"/>
      <c r="E525" s="80" t="s">
        <v>489</v>
      </c>
      <c r="F525" s="83" t="s">
        <v>10</v>
      </c>
      <c r="G525" s="82" t="s">
        <v>79</v>
      </c>
      <c r="H525" s="31"/>
      <c r="I525" s="31"/>
      <c r="J525" s="31"/>
      <c r="K525" s="31"/>
      <c r="L525" s="31"/>
      <c r="M525" s="31"/>
      <c r="N525" s="31"/>
      <c r="O525" s="31"/>
      <c r="P525" s="31"/>
      <c r="Q525" s="31"/>
      <c r="R525" s="31"/>
      <c r="S525" s="31"/>
      <c r="T525" s="31"/>
      <c r="U525" s="31"/>
      <c r="V525" s="31"/>
      <c r="W525" s="31"/>
      <c r="X525" s="31"/>
      <c r="Y525" s="31"/>
      <c r="Z525" s="31"/>
      <c r="AA525" s="31"/>
      <c r="AB525" s="31"/>
      <c r="AC525" s="31"/>
      <c r="AD525" s="31"/>
      <c r="AE525" s="31"/>
      <c r="AF525" s="31"/>
      <c r="AG525" s="31"/>
      <c r="AH525" s="31"/>
      <c r="AI525" s="31"/>
      <c r="AJ525" s="31"/>
      <c r="AK525" s="31"/>
      <c r="AL525" s="31"/>
      <c r="AM525" s="31"/>
      <c r="AN525" s="31"/>
      <c r="AO525" s="108"/>
    </row>
    <row r="526" spans="2:41" ht="18" customHeight="1" x14ac:dyDescent="0.25">
      <c r="B526" s="31"/>
      <c r="C526" s="31"/>
      <c r="D526" s="31"/>
      <c r="E526" s="80" t="s">
        <v>490</v>
      </c>
      <c r="F526" s="83" t="s">
        <v>12</v>
      </c>
      <c r="G526" s="82" t="s">
        <v>174</v>
      </c>
      <c r="H526" s="31"/>
      <c r="I526" s="31"/>
      <c r="J526" s="31"/>
      <c r="K526" s="31"/>
      <c r="L526" s="31"/>
      <c r="M526" s="31"/>
      <c r="N526" s="31"/>
      <c r="O526" s="31"/>
      <c r="P526" s="31"/>
      <c r="Q526" s="31"/>
      <c r="R526" s="31"/>
      <c r="S526" s="31"/>
      <c r="T526" s="31"/>
      <c r="U526" s="31"/>
      <c r="V526" s="31"/>
      <c r="W526" s="31"/>
      <c r="X526" s="31"/>
      <c r="Y526" s="31"/>
      <c r="Z526" s="31"/>
      <c r="AA526" s="31"/>
      <c r="AB526" s="31"/>
      <c r="AC526" s="31"/>
      <c r="AD526" s="31"/>
      <c r="AE526" s="31"/>
      <c r="AF526" s="31"/>
      <c r="AG526" s="31"/>
      <c r="AH526" s="31"/>
      <c r="AI526" s="31"/>
      <c r="AJ526" s="31"/>
      <c r="AK526" s="31"/>
      <c r="AL526" s="31"/>
      <c r="AM526" s="31"/>
      <c r="AN526" s="31"/>
      <c r="AO526" s="108"/>
    </row>
    <row r="527" spans="2:41" ht="18" customHeight="1" x14ac:dyDescent="0.25">
      <c r="B527" s="31"/>
      <c r="C527" s="31"/>
      <c r="D527" s="31"/>
      <c r="E527" s="80" t="s">
        <v>65</v>
      </c>
      <c r="G527" s="82" t="s">
        <v>80</v>
      </c>
      <c r="H527" s="31"/>
      <c r="I527" s="31"/>
      <c r="J527" s="31"/>
      <c r="K527" s="31"/>
      <c r="L527" s="31"/>
      <c r="M527" s="31"/>
      <c r="N527" s="31"/>
      <c r="O527" s="31"/>
      <c r="P527" s="31"/>
      <c r="Q527" s="31"/>
      <c r="R527" s="31"/>
      <c r="S527" s="31"/>
      <c r="T527" s="31"/>
      <c r="U527" s="31"/>
      <c r="V527" s="31"/>
      <c r="W527" s="31"/>
      <c r="X527" s="31"/>
      <c r="Y527" s="31"/>
      <c r="Z527" s="31"/>
      <c r="AA527" s="31"/>
      <c r="AB527" s="31"/>
      <c r="AC527" s="31"/>
      <c r="AD527" s="31"/>
      <c r="AE527" s="31"/>
      <c r="AF527" s="31"/>
      <c r="AG527" s="31"/>
      <c r="AH527" s="31"/>
      <c r="AI527" s="31"/>
      <c r="AJ527" s="31"/>
      <c r="AK527" s="31"/>
      <c r="AL527" s="31"/>
      <c r="AM527" s="31"/>
      <c r="AN527" s="31"/>
      <c r="AO527" s="108"/>
    </row>
    <row r="528" spans="2:41" ht="18" customHeight="1" x14ac:dyDescent="0.25">
      <c r="B528" s="31"/>
      <c r="C528" s="31"/>
      <c r="D528" s="31"/>
      <c r="E528" s="80" t="s">
        <v>66</v>
      </c>
      <c r="G528" s="82" t="s">
        <v>432</v>
      </c>
      <c r="H528" s="31"/>
      <c r="I528" s="31"/>
      <c r="J528" s="31"/>
      <c r="K528" s="31"/>
      <c r="L528" s="31"/>
      <c r="M528" s="31"/>
      <c r="N528" s="31"/>
      <c r="O528" s="31"/>
      <c r="P528" s="31"/>
      <c r="Q528" s="31"/>
      <c r="R528" s="31"/>
      <c r="S528" s="31"/>
      <c r="T528" s="31"/>
      <c r="U528" s="31"/>
      <c r="V528" s="31"/>
      <c r="W528" s="31"/>
      <c r="X528" s="31"/>
      <c r="Y528" s="31"/>
      <c r="Z528" s="31"/>
      <c r="AA528" s="31"/>
      <c r="AB528" s="31"/>
      <c r="AC528" s="31"/>
      <c r="AD528" s="31"/>
      <c r="AE528" s="31"/>
      <c r="AF528" s="31"/>
      <c r="AG528" s="31"/>
      <c r="AH528" s="31"/>
      <c r="AI528" s="31"/>
      <c r="AJ528" s="31"/>
      <c r="AK528" s="31"/>
      <c r="AL528" s="31"/>
      <c r="AM528" s="31"/>
      <c r="AN528" s="31"/>
      <c r="AO528" s="108"/>
    </row>
    <row r="529" spans="2:41" ht="18" customHeight="1" x14ac:dyDescent="0.25">
      <c r="B529" s="31"/>
      <c r="C529" s="31"/>
      <c r="D529" s="31"/>
      <c r="E529" s="80" t="s">
        <v>86</v>
      </c>
      <c r="G529" s="82" t="s">
        <v>261</v>
      </c>
      <c r="H529" s="31"/>
      <c r="I529" s="31"/>
      <c r="J529" s="31"/>
      <c r="K529" s="31"/>
      <c r="L529" s="31"/>
      <c r="M529" s="31"/>
      <c r="N529" s="31"/>
      <c r="O529" s="31"/>
      <c r="P529" s="31"/>
      <c r="Q529" s="31"/>
      <c r="R529" s="31"/>
      <c r="S529" s="31"/>
      <c r="T529" s="31"/>
      <c r="U529" s="31"/>
      <c r="V529" s="31"/>
      <c r="W529" s="31"/>
      <c r="X529" s="31"/>
      <c r="Y529" s="31"/>
      <c r="Z529" s="31"/>
      <c r="AA529" s="31"/>
      <c r="AB529" s="31"/>
      <c r="AC529" s="31"/>
      <c r="AD529" s="31"/>
      <c r="AE529" s="31"/>
      <c r="AF529" s="31"/>
      <c r="AG529" s="31"/>
      <c r="AH529" s="31"/>
      <c r="AI529" s="31"/>
      <c r="AJ529" s="31"/>
      <c r="AK529" s="31"/>
      <c r="AL529" s="31"/>
      <c r="AM529" s="31"/>
      <c r="AN529" s="31"/>
      <c r="AO529" s="108"/>
    </row>
    <row r="530" spans="2:41" ht="18" customHeight="1" x14ac:dyDescent="0.25">
      <c r="B530" s="31"/>
      <c r="C530" s="31"/>
      <c r="D530" s="31"/>
      <c r="E530" s="80" t="s">
        <v>67</v>
      </c>
      <c r="G530" s="82" t="s">
        <v>81</v>
      </c>
      <c r="H530" s="31"/>
      <c r="I530" s="31"/>
      <c r="J530" s="31"/>
      <c r="K530" s="31"/>
      <c r="L530" s="31"/>
      <c r="M530" s="31"/>
      <c r="N530" s="31"/>
      <c r="O530" s="31"/>
      <c r="P530" s="31"/>
      <c r="Q530" s="31"/>
      <c r="R530" s="31"/>
      <c r="S530" s="31"/>
      <c r="T530" s="31"/>
      <c r="U530" s="31"/>
      <c r="V530" s="31"/>
      <c r="W530" s="31"/>
      <c r="X530" s="31"/>
      <c r="Y530" s="31"/>
      <c r="Z530" s="31"/>
      <c r="AA530" s="31"/>
      <c r="AB530" s="31"/>
      <c r="AC530" s="31"/>
      <c r="AD530" s="31"/>
      <c r="AE530" s="31"/>
      <c r="AF530" s="31"/>
      <c r="AG530" s="31"/>
      <c r="AH530" s="31"/>
      <c r="AI530" s="31"/>
      <c r="AJ530" s="31"/>
      <c r="AK530" s="31"/>
      <c r="AL530" s="31"/>
      <c r="AM530" s="31"/>
      <c r="AN530" s="31"/>
      <c r="AO530" s="108"/>
    </row>
    <row r="531" spans="2:41" ht="18" customHeight="1" x14ac:dyDescent="0.25">
      <c r="B531" s="31"/>
      <c r="C531" s="31"/>
      <c r="D531" s="31"/>
      <c r="E531" s="80" t="s">
        <v>76</v>
      </c>
      <c r="H531" s="31"/>
      <c r="I531" s="31"/>
      <c r="J531" s="31"/>
      <c r="K531" s="31"/>
      <c r="L531" s="31"/>
      <c r="M531" s="31"/>
      <c r="N531" s="31"/>
      <c r="O531" s="31"/>
      <c r="P531" s="31"/>
      <c r="Q531" s="31"/>
      <c r="R531" s="31"/>
      <c r="S531" s="31"/>
      <c r="T531" s="31"/>
      <c r="U531" s="31"/>
      <c r="V531" s="31"/>
      <c r="W531" s="31"/>
      <c r="X531" s="31"/>
      <c r="Y531" s="31"/>
      <c r="Z531" s="31"/>
      <c r="AA531" s="31"/>
      <c r="AB531" s="31"/>
      <c r="AC531" s="31"/>
      <c r="AD531" s="31"/>
      <c r="AE531" s="31"/>
      <c r="AF531" s="31"/>
      <c r="AG531" s="31"/>
      <c r="AH531" s="31"/>
      <c r="AI531" s="31"/>
      <c r="AJ531" s="31"/>
      <c r="AK531" s="31"/>
      <c r="AL531" s="31"/>
      <c r="AM531" s="31"/>
      <c r="AN531" s="31"/>
      <c r="AO531" s="108"/>
    </row>
    <row r="532" spans="2:41" ht="18" customHeight="1" x14ac:dyDescent="0.25">
      <c r="B532" s="31"/>
      <c r="C532" s="31"/>
      <c r="D532" s="31"/>
      <c r="E532" s="80" t="s">
        <v>491</v>
      </c>
      <c r="H532" s="31"/>
      <c r="I532" s="31"/>
      <c r="J532" s="31"/>
      <c r="K532" s="31"/>
      <c r="L532" s="31"/>
      <c r="M532" s="31"/>
      <c r="N532" s="31"/>
      <c r="O532" s="31"/>
      <c r="P532" s="31"/>
      <c r="Q532" s="31"/>
      <c r="R532" s="31"/>
      <c r="S532" s="31"/>
      <c r="T532" s="31"/>
      <c r="U532" s="31"/>
      <c r="V532" s="31"/>
      <c r="W532" s="31"/>
      <c r="X532" s="31"/>
      <c r="Y532" s="31"/>
      <c r="Z532" s="31"/>
      <c r="AA532" s="31"/>
      <c r="AB532" s="31"/>
      <c r="AC532" s="31"/>
      <c r="AD532" s="31"/>
      <c r="AE532" s="31"/>
      <c r="AF532" s="31"/>
      <c r="AG532" s="31"/>
      <c r="AH532" s="31"/>
      <c r="AI532" s="31"/>
      <c r="AJ532" s="31"/>
      <c r="AK532" s="31"/>
      <c r="AL532" s="31"/>
      <c r="AM532" s="31"/>
      <c r="AN532" s="31"/>
      <c r="AO532" s="108"/>
    </row>
    <row r="533" spans="2:41" ht="18" customHeight="1" x14ac:dyDescent="0.25">
      <c r="B533" s="31"/>
      <c r="C533" s="31"/>
      <c r="D533" s="31"/>
      <c r="E533" s="80" t="s">
        <v>69</v>
      </c>
      <c r="H533" s="31"/>
      <c r="I533" s="31"/>
      <c r="J533" s="31"/>
      <c r="K533" s="31"/>
      <c r="L533" s="31"/>
      <c r="M533" s="31"/>
      <c r="N533" s="31"/>
      <c r="O533" s="31"/>
      <c r="P533" s="31"/>
      <c r="Q533" s="31"/>
      <c r="R533" s="31"/>
      <c r="S533" s="31"/>
      <c r="T533" s="31"/>
      <c r="U533" s="31"/>
      <c r="V533" s="31"/>
      <c r="W533" s="31"/>
      <c r="X533" s="31"/>
      <c r="Y533" s="31"/>
      <c r="Z533" s="31"/>
      <c r="AA533" s="31"/>
      <c r="AB533" s="31"/>
      <c r="AC533" s="31"/>
      <c r="AD533" s="31"/>
      <c r="AE533" s="31"/>
      <c r="AF533" s="31"/>
      <c r="AG533" s="31"/>
      <c r="AH533" s="31"/>
      <c r="AI533" s="31"/>
      <c r="AJ533" s="31"/>
      <c r="AK533" s="31"/>
      <c r="AL533" s="31"/>
      <c r="AM533" s="31"/>
      <c r="AN533" s="31"/>
      <c r="AO533" s="108"/>
    </row>
    <row r="534" spans="2:41" ht="18" customHeight="1" x14ac:dyDescent="0.25">
      <c r="B534" s="31"/>
      <c r="C534" s="31"/>
      <c r="D534" s="31"/>
      <c r="E534" s="80" t="s">
        <v>70</v>
      </c>
      <c r="H534" s="31"/>
      <c r="I534" s="31"/>
      <c r="J534" s="31"/>
      <c r="K534" s="31"/>
      <c r="L534" s="31"/>
      <c r="M534" s="31"/>
      <c r="N534" s="31"/>
      <c r="O534" s="31"/>
      <c r="P534" s="31"/>
      <c r="Q534" s="31"/>
      <c r="R534" s="31"/>
      <c r="S534" s="31"/>
      <c r="T534" s="31"/>
      <c r="U534" s="31"/>
      <c r="V534" s="31"/>
      <c r="W534" s="31"/>
      <c r="X534" s="31"/>
      <c r="Y534" s="31"/>
      <c r="Z534" s="31"/>
      <c r="AA534" s="31"/>
      <c r="AB534" s="31"/>
      <c r="AC534" s="31"/>
      <c r="AD534" s="31"/>
      <c r="AE534" s="31"/>
      <c r="AF534" s="31"/>
      <c r="AG534" s="31"/>
      <c r="AH534" s="31"/>
      <c r="AI534" s="31"/>
      <c r="AJ534" s="31"/>
      <c r="AK534" s="31"/>
      <c r="AL534" s="31"/>
      <c r="AM534" s="31"/>
      <c r="AN534" s="31"/>
      <c r="AO534" s="108"/>
    </row>
    <row r="535" spans="2:41" ht="18" customHeight="1" x14ac:dyDescent="0.25">
      <c r="B535" s="31"/>
      <c r="C535" s="31"/>
      <c r="D535" s="31"/>
      <c r="E535" s="80" t="s">
        <v>71</v>
      </c>
      <c r="H535" s="31"/>
      <c r="I535" s="31"/>
      <c r="J535" s="31"/>
      <c r="K535" s="31"/>
      <c r="L535" s="31"/>
      <c r="M535" s="31"/>
      <c r="N535" s="31"/>
      <c r="O535" s="31"/>
      <c r="P535" s="31"/>
      <c r="Q535" s="31"/>
      <c r="R535" s="31"/>
      <c r="S535" s="31"/>
      <c r="T535" s="31"/>
      <c r="U535" s="31"/>
      <c r="V535" s="31"/>
      <c r="W535" s="31"/>
      <c r="X535" s="31"/>
      <c r="Y535" s="31"/>
      <c r="Z535" s="31"/>
      <c r="AA535" s="31"/>
      <c r="AB535" s="31"/>
      <c r="AC535" s="31"/>
      <c r="AD535" s="31"/>
      <c r="AE535" s="31"/>
      <c r="AF535" s="31"/>
      <c r="AG535" s="31"/>
      <c r="AH535" s="31"/>
      <c r="AI535" s="31"/>
      <c r="AJ535" s="31"/>
      <c r="AK535" s="31"/>
      <c r="AL535" s="31"/>
      <c r="AM535" s="31"/>
      <c r="AN535" s="31"/>
      <c r="AO535" s="108"/>
    </row>
  </sheetData>
  <sheetProtection formatCells="0" insertRows="0" selectLockedCells="1" autoFilter="0"/>
  <autoFilter ref="A9:WWX48">
    <filterColumn colId="0" showButton="0"/>
    <filterColumn colId="10" showButton="0"/>
    <filterColumn colId="26" showButton="0"/>
    <filterColumn colId="27" showButton="0"/>
    <filterColumn colId="33">
      <filters>
        <filter val="Coordinadora GIT Comunicaciones"/>
      </filters>
    </filterColumn>
    <filterColumn colId="37" showButton="0"/>
  </autoFilter>
  <mergeCells count="139">
    <mergeCell ref="K31:L31"/>
    <mergeCell ref="A15:A33"/>
    <mergeCell ref="B15:B33"/>
    <mergeCell ref="K32:L32"/>
    <mergeCell ref="K33:L33"/>
    <mergeCell ref="A10:A11"/>
    <mergeCell ref="G7:G9"/>
    <mergeCell ref="K10:L10"/>
    <mergeCell ref="D7:D8"/>
    <mergeCell ref="E7:E9"/>
    <mergeCell ref="F7:F8"/>
    <mergeCell ref="H7:I8"/>
    <mergeCell ref="B10:B11"/>
    <mergeCell ref="K23:L23"/>
    <mergeCell ref="A13:A14"/>
    <mergeCell ref="B13:B14"/>
    <mergeCell ref="K25:L25"/>
    <mergeCell ref="K26:L26"/>
    <mergeCell ref="K27:L27"/>
    <mergeCell ref="K17:L17"/>
    <mergeCell ref="K18:L18"/>
    <mergeCell ref="K11:L11"/>
    <mergeCell ref="K28:L28"/>
    <mergeCell ref="K16:L16"/>
    <mergeCell ref="K47:L47"/>
    <mergeCell ref="K48:L48"/>
    <mergeCell ref="B43:B44"/>
    <mergeCell ref="A43:A44"/>
    <mergeCell ref="B34:B35"/>
    <mergeCell ref="B36:B38"/>
    <mergeCell ref="B39:B40"/>
    <mergeCell ref="B41:B42"/>
    <mergeCell ref="A41:A42"/>
    <mergeCell ref="A39:A40"/>
    <mergeCell ref="K34:L34"/>
    <mergeCell ref="K35:L35"/>
    <mergeCell ref="K36:L36"/>
    <mergeCell ref="K38:L38"/>
    <mergeCell ref="K39:L39"/>
    <mergeCell ref="K40:L40"/>
    <mergeCell ref="K44:L44"/>
    <mergeCell ref="K45:L45"/>
    <mergeCell ref="K46:L46"/>
    <mergeCell ref="A34:A35"/>
    <mergeCell ref="A36:A38"/>
    <mergeCell ref="O90:R90"/>
    <mergeCell ref="AE90:AH90"/>
    <mergeCell ref="O88:R88"/>
    <mergeCell ref="AE88:AH88"/>
    <mergeCell ref="O89:R89"/>
    <mergeCell ref="AE89:AH89"/>
    <mergeCell ref="M58:M59"/>
    <mergeCell ref="Q58:R59"/>
    <mergeCell ref="S58:S59"/>
    <mergeCell ref="W58:W59"/>
    <mergeCell ref="O86:R86"/>
    <mergeCell ref="AE86:AL86"/>
    <mergeCell ref="O87:R87"/>
    <mergeCell ref="AE87:AH87"/>
    <mergeCell ref="D60:E60"/>
    <mergeCell ref="L60:L61"/>
    <mergeCell ref="M60:M61"/>
    <mergeCell ref="Q60:R61"/>
    <mergeCell ref="S60:S61"/>
    <mergeCell ref="W60:W61"/>
    <mergeCell ref="H61:J61"/>
    <mergeCell ref="N58:P59"/>
    <mergeCell ref="N60:P61"/>
    <mergeCell ref="I58:J58"/>
    <mergeCell ref="L58:L59"/>
    <mergeCell ref="H62:J62"/>
    <mergeCell ref="H63:J63"/>
    <mergeCell ref="H64:J64"/>
    <mergeCell ref="N69:S69"/>
    <mergeCell ref="Q62:R62"/>
    <mergeCell ref="Q63:R63"/>
    <mergeCell ref="N62:P62"/>
    <mergeCell ref="N63:P63"/>
    <mergeCell ref="I56:J56"/>
    <mergeCell ref="L56:L57"/>
    <mergeCell ref="I57:J57"/>
    <mergeCell ref="N56:P57"/>
    <mergeCell ref="I53:J53"/>
    <mergeCell ref="L53:L55"/>
    <mergeCell ref="M54:M55"/>
    <mergeCell ref="M53:R53"/>
    <mergeCell ref="L52:R52"/>
    <mergeCell ref="N54:P55"/>
    <mergeCell ref="M56:M57"/>
    <mergeCell ref="Q56:R57"/>
    <mergeCell ref="S56:S57"/>
    <mergeCell ref="W56:W57"/>
    <mergeCell ref="Q54:R55"/>
    <mergeCell ref="S54:S55"/>
    <mergeCell ref="K37:L37"/>
    <mergeCell ref="K29:L29"/>
    <mergeCell ref="K30:L30"/>
    <mergeCell ref="AO1:AP1"/>
    <mergeCell ref="AO2:AP2"/>
    <mergeCell ref="AO3:AP3"/>
    <mergeCell ref="K19:L19"/>
    <mergeCell ref="K20:L20"/>
    <mergeCell ref="AA46:AC46"/>
    <mergeCell ref="K12:L12"/>
    <mergeCell ref="AA12:AC12"/>
    <mergeCell ref="W7:X8"/>
    <mergeCell ref="Z7:Z9"/>
    <mergeCell ref="AA7:AC9"/>
    <mergeCell ref="K13:L13"/>
    <mergeCell ref="K14:L14"/>
    <mergeCell ref="K15:L15"/>
    <mergeCell ref="K41:L41"/>
    <mergeCell ref="K42:L42"/>
    <mergeCell ref="K43:L43"/>
    <mergeCell ref="AA11:AC11"/>
    <mergeCell ref="K22:L22"/>
    <mergeCell ref="K24:L24"/>
    <mergeCell ref="K21:L21"/>
    <mergeCell ref="AG8:AG9"/>
    <mergeCell ref="AH8:AI8"/>
    <mergeCell ref="AD7:AJ7"/>
    <mergeCell ref="AJ8:AJ9"/>
    <mergeCell ref="AK7:AP7"/>
    <mergeCell ref="AK8:AK9"/>
    <mergeCell ref="AO8:AO9"/>
    <mergeCell ref="AP8:AP9"/>
    <mergeCell ref="AA10:AC10"/>
    <mergeCell ref="AL8:AM9"/>
    <mergeCell ref="A5:B5"/>
    <mergeCell ref="M5:N5"/>
    <mergeCell ref="J7:J9"/>
    <mergeCell ref="K7:S8"/>
    <mergeCell ref="AD8:AD9"/>
    <mergeCell ref="AE8:AF8"/>
    <mergeCell ref="K9:L9"/>
    <mergeCell ref="F1:AL1"/>
    <mergeCell ref="F2:AL3"/>
    <mergeCell ref="A1:E3"/>
    <mergeCell ref="A7:B9"/>
  </mergeCells>
  <conditionalFormatting sqref="H10:I48 W12:X48">
    <cfRule type="cellIs" dxfId="28" priority="51" operator="between">
      <formula>5</formula>
      <formula>9</formula>
    </cfRule>
    <cfRule type="cellIs" dxfId="27" priority="52" operator="equal">
      <formula>10</formula>
    </cfRule>
    <cfRule type="cellIs" dxfId="26" priority="53" operator="equal">
      <formula>20</formula>
    </cfRule>
    <cfRule type="cellIs" dxfId="25" priority="54" operator="greaterThanOrEqual">
      <formula>2</formula>
    </cfRule>
    <cfRule type="cellIs" dxfId="24" priority="55" operator="greaterThanOrEqual">
      <formula>1</formula>
    </cfRule>
  </conditionalFormatting>
  <conditionalFormatting sqref="J10:J48 Z10:Z48">
    <cfRule type="containsText" dxfId="23" priority="47" operator="containsText" text="Extrema">
      <formula>NOT(ISERROR(SEARCH("Extrema",J10)))</formula>
    </cfRule>
    <cfRule type="containsText" dxfId="22" priority="48" operator="containsText" text="Alta">
      <formula>NOT(ISERROR(SEARCH("Alta",J10)))</formula>
    </cfRule>
    <cfRule type="containsText" dxfId="21" priority="49" operator="containsText" text="Moderada">
      <formula>NOT(ISERROR(SEARCH("Moderada",J10)))</formula>
    </cfRule>
    <cfRule type="containsText" dxfId="20" priority="50" operator="containsText" text="Baja">
      <formula>NOT(ISERROR(SEARCH("Baja",J10)))</formula>
    </cfRule>
  </conditionalFormatting>
  <conditionalFormatting sqref="I10:I48">
    <cfRule type="cellIs" dxfId="19" priority="46" operator="between">
      <formula>5</formula>
      <formula>9</formula>
    </cfRule>
  </conditionalFormatting>
  <conditionalFormatting sqref="H10:H48">
    <cfRule type="cellIs" dxfId="18" priority="44" operator="equal">
      <formula>4</formula>
    </cfRule>
    <cfRule type="cellIs" dxfId="17" priority="45" operator="equal">
      <formula>3</formula>
    </cfRule>
  </conditionalFormatting>
  <conditionalFormatting sqref="H10:H48">
    <cfRule type="cellIs" dxfId="16" priority="28" operator="greaterThanOrEqual">
      <formula>5</formula>
    </cfRule>
  </conditionalFormatting>
  <conditionalFormatting sqref="W12:W48">
    <cfRule type="cellIs" dxfId="15" priority="10" operator="equal">
      <formula>3</formula>
    </cfRule>
    <cfRule type="cellIs" dxfId="14" priority="11" operator="greaterThanOrEqual">
      <formula>5</formula>
    </cfRule>
  </conditionalFormatting>
  <conditionalFormatting sqref="W12:W48">
    <cfRule type="cellIs" dxfId="13" priority="9" operator="equal">
      <formula>4</formula>
    </cfRule>
  </conditionalFormatting>
  <conditionalFormatting sqref="X10:X11">
    <cfRule type="cellIs" dxfId="12" priority="20" operator="between">
      <formula>5</formula>
      <formula>9</formula>
    </cfRule>
    <cfRule type="cellIs" dxfId="11" priority="21" operator="equal">
      <formula>10</formula>
    </cfRule>
    <cfRule type="cellIs" dxfId="10" priority="22" operator="equal">
      <formula>20</formula>
    </cfRule>
    <cfRule type="cellIs" dxfId="9" priority="23" operator="greaterThanOrEqual">
      <formula>2</formula>
    </cfRule>
    <cfRule type="cellIs" dxfId="8" priority="24" operator="greaterThanOrEqual">
      <formula>1</formula>
    </cfRule>
  </conditionalFormatting>
  <conditionalFormatting sqref="W10:W11">
    <cfRule type="cellIs" dxfId="7" priority="4" operator="between">
      <formula>5</formula>
      <formula>9</formula>
    </cfRule>
    <cfRule type="cellIs" dxfId="6" priority="5" operator="equal">
      <formula>10</formula>
    </cfRule>
    <cfRule type="cellIs" dxfId="5" priority="6" operator="equal">
      <formula>20</formula>
    </cfRule>
    <cfRule type="cellIs" dxfId="4" priority="7" operator="greaterThanOrEqual">
      <formula>2</formula>
    </cfRule>
    <cfRule type="cellIs" dxfId="3" priority="8" operator="greaterThanOrEqual">
      <formula>1</formula>
    </cfRule>
  </conditionalFormatting>
  <conditionalFormatting sqref="W10:W11">
    <cfRule type="cellIs" dxfId="2" priority="2" operator="equal">
      <formula>3</formula>
    </cfRule>
    <cfRule type="cellIs" dxfId="1" priority="3" operator="greaterThanOrEqual">
      <formula>5</formula>
    </cfRule>
  </conditionalFormatting>
  <conditionalFormatting sqref="W10:W11">
    <cfRule type="cellIs" dxfId="0" priority="1" operator="equal">
      <formula>4</formula>
    </cfRule>
  </conditionalFormatting>
  <dataValidations count="15">
    <dataValidation type="list" allowBlank="1" showInputMessage="1" showErrorMessage="1" sqref="N65572:R65586 JM65572:JP65586 TI65572:TL65586 ADE65572:ADH65586 ANA65572:AND65586 AWW65572:AWZ65586 BGS65572:BGV65586 BQO65572:BQR65586 CAK65572:CAN65586 CKG65572:CKJ65586 CUC65572:CUF65586 DDY65572:DEB65586 DNU65572:DNX65586 DXQ65572:DXT65586 EHM65572:EHP65586 ERI65572:ERL65586 FBE65572:FBH65586 FLA65572:FLD65586 FUW65572:FUZ65586 GES65572:GEV65586 GOO65572:GOR65586 GYK65572:GYN65586 HIG65572:HIJ65586 HSC65572:HSF65586 IBY65572:ICB65586 ILU65572:ILX65586 IVQ65572:IVT65586 JFM65572:JFP65586 JPI65572:JPL65586 JZE65572:JZH65586 KJA65572:KJD65586 KSW65572:KSZ65586 LCS65572:LCV65586 LMO65572:LMR65586 LWK65572:LWN65586 MGG65572:MGJ65586 MQC65572:MQF65586 MZY65572:NAB65586 NJU65572:NJX65586 NTQ65572:NTT65586 ODM65572:ODP65586 ONI65572:ONL65586 OXE65572:OXH65586 PHA65572:PHD65586 PQW65572:PQZ65586 QAS65572:QAV65586 QKO65572:QKR65586 QUK65572:QUN65586 REG65572:REJ65586 ROC65572:ROF65586 RXY65572:RYB65586 SHU65572:SHX65586 SRQ65572:SRT65586 TBM65572:TBP65586 TLI65572:TLL65586 TVE65572:TVH65586 UFA65572:UFD65586 UOW65572:UOZ65586 UYS65572:UYV65586 VIO65572:VIR65586 VSK65572:VSN65586 WCG65572:WCJ65586 WMC65572:WMF65586 WVY65572:WWB65586 N131108:R131122 JM131108:JP131122 TI131108:TL131122 ADE131108:ADH131122 ANA131108:AND131122 AWW131108:AWZ131122 BGS131108:BGV131122 BQO131108:BQR131122 CAK131108:CAN131122 CKG131108:CKJ131122 CUC131108:CUF131122 DDY131108:DEB131122 DNU131108:DNX131122 DXQ131108:DXT131122 EHM131108:EHP131122 ERI131108:ERL131122 FBE131108:FBH131122 FLA131108:FLD131122 FUW131108:FUZ131122 GES131108:GEV131122 GOO131108:GOR131122 GYK131108:GYN131122 HIG131108:HIJ131122 HSC131108:HSF131122 IBY131108:ICB131122 ILU131108:ILX131122 IVQ131108:IVT131122 JFM131108:JFP131122 JPI131108:JPL131122 JZE131108:JZH131122 KJA131108:KJD131122 KSW131108:KSZ131122 LCS131108:LCV131122 LMO131108:LMR131122 LWK131108:LWN131122 MGG131108:MGJ131122 MQC131108:MQF131122 MZY131108:NAB131122 NJU131108:NJX131122 NTQ131108:NTT131122 ODM131108:ODP131122 ONI131108:ONL131122 OXE131108:OXH131122 PHA131108:PHD131122 PQW131108:PQZ131122 QAS131108:QAV131122 QKO131108:QKR131122 QUK131108:QUN131122 REG131108:REJ131122 ROC131108:ROF131122 RXY131108:RYB131122 SHU131108:SHX131122 SRQ131108:SRT131122 TBM131108:TBP131122 TLI131108:TLL131122 TVE131108:TVH131122 UFA131108:UFD131122 UOW131108:UOZ131122 UYS131108:UYV131122 VIO131108:VIR131122 VSK131108:VSN131122 WCG131108:WCJ131122 WMC131108:WMF131122 WVY131108:WWB131122 N196644:R196658 JM196644:JP196658 TI196644:TL196658 ADE196644:ADH196658 ANA196644:AND196658 AWW196644:AWZ196658 BGS196644:BGV196658 BQO196644:BQR196658 CAK196644:CAN196658 CKG196644:CKJ196658 CUC196644:CUF196658 DDY196644:DEB196658 DNU196644:DNX196658 DXQ196644:DXT196658 EHM196644:EHP196658 ERI196644:ERL196658 FBE196644:FBH196658 FLA196644:FLD196658 FUW196644:FUZ196658 GES196644:GEV196658 GOO196644:GOR196658 GYK196644:GYN196658 HIG196644:HIJ196658 HSC196644:HSF196658 IBY196644:ICB196658 ILU196644:ILX196658 IVQ196644:IVT196658 JFM196644:JFP196658 JPI196644:JPL196658 JZE196644:JZH196658 KJA196644:KJD196658 KSW196644:KSZ196658 LCS196644:LCV196658 LMO196644:LMR196658 LWK196644:LWN196658 MGG196644:MGJ196658 MQC196644:MQF196658 MZY196644:NAB196658 NJU196644:NJX196658 NTQ196644:NTT196658 ODM196644:ODP196658 ONI196644:ONL196658 OXE196644:OXH196658 PHA196644:PHD196658 PQW196644:PQZ196658 QAS196644:QAV196658 QKO196644:QKR196658 QUK196644:QUN196658 REG196644:REJ196658 ROC196644:ROF196658 RXY196644:RYB196658 SHU196644:SHX196658 SRQ196644:SRT196658 TBM196644:TBP196658 TLI196644:TLL196658 TVE196644:TVH196658 UFA196644:UFD196658 UOW196644:UOZ196658 UYS196644:UYV196658 VIO196644:VIR196658 VSK196644:VSN196658 WCG196644:WCJ196658 WMC196644:WMF196658 WVY196644:WWB196658 N262180:R262194 JM262180:JP262194 TI262180:TL262194 ADE262180:ADH262194 ANA262180:AND262194 AWW262180:AWZ262194 BGS262180:BGV262194 BQO262180:BQR262194 CAK262180:CAN262194 CKG262180:CKJ262194 CUC262180:CUF262194 DDY262180:DEB262194 DNU262180:DNX262194 DXQ262180:DXT262194 EHM262180:EHP262194 ERI262180:ERL262194 FBE262180:FBH262194 FLA262180:FLD262194 FUW262180:FUZ262194 GES262180:GEV262194 GOO262180:GOR262194 GYK262180:GYN262194 HIG262180:HIJ262194 HSC262180:HSF262194 IBY262180:ICB262194 ILU262180:ILX262194 IVQ262180:IVT262194 JFM262180:JFP262194 JPI262180:JPL262194 JZE262180:JZH262194 KJA262180:KJD262194 KSW262180:KSZ262194 LCS262180:LCV262194 LMO262180:LMR262194 LWK262180:LWN262194 MGG262180:MGJ262194 MQC262180:MQF262194 MZY262180:NAB262194 NJU262180:NJX262194 NTQ262180:NTT262194 ODM262180:ODP262194 ONI262180:ONL262194 OXE262180:OXH262194 PHA262180:PHD262194 PQW262180:PQZ262194 QAS262180:QAV262194 QKO262180:QKR262194 QUK262180:QUN262194 REG262180:REJ262194 ROC262180:ROF262194 RXY262180:RYB262194 SHU262180:SHX262194 SRQ262180:SRT262194 TBM262180:TBP262194 TLI262180:TLL262194 TVE262180:TVH262194 UFA262180:UFD262194 UOW262180:UOZ262194 UYS262180:UYV262194 VIO262180:VIR262194 VSK262180:VSN262194 WCG262180:WCJ262194 WMC262180:WMF262194 WVY262180:WWB262194 N327716:R327730 JM327716:JP327730 TI327716:TL327730 ADE327716:ADH327730 ANA327716:AND327730 AWW327716:AWZ327730 BGS327716:BGV327730 BQO327716:BQR327730 CAK327716:CAN327730 CKG327716:CKJ327730 CUC327716:CUF327730 DDY327716:DEB327730 DNU327716:DNX327730 DXQ327716:DXT327730 EHM327716:EHP327730 ERI327716:ERL327730 FBE327716:FBH327730 FLA327716:FLD327730 FUW327716:FUZ327730 GES327716:GEV327730 GOO327716:GOR327730 GYK327716:GYN327730 HIG327716:HIJ327730 HSC327716:HSF327730 IBY327716:ICB327730 ILU327716:ILX327730 IVQ327716:IVT327730 JFM327716:JFP327730 JPI327716:JPL327730 JZE327716:JZH327730 KJA327716:KJD327730 KSW327716:KSZ327730 LCS327716:LCV327730 LMO327716:LMR327730 LWK327716:LWN327730 MGG327716:MGJ327730 MQC327716:MQF327730 MZY327716:NAB327730 NJU327716:NJX327730 NTQ327716:NTT327730 ODM327716:ODP327730 ONI327716:ONL327730 OXE327716:OXH327730 PHA327716:PHD327730 PQW327716:PQZ327730 QAS327716:QAV327730 QKO327716:QKR327730 QUK327716:QUN327730 REG327716:REJ327730 ROC327716:ROF327730 RXY327716:RYB327730 SHU327716:SHX327730 SRQ327716:SRT327730 TBM327716:TBP327730 TLI327716:TLL327730 TVE327716:TVH327730 UFA327716:UFD327730 UOW327716:UOZ327730 UYS327716:UYV327730 VIO327716:VIR327730 VSK327716:VSN327730 WCG327716:WCJ327730 WMC327716:WMF327730 WVY327716:WWB327730 N393252:R393266 JM393252:JP393266 TI393252:TL393266 ADE393252:ADH393266 ANA393252:AND393266 AWW393252:AWZ393266 BGS393252:BGV393266 BQO393252:BQR393266 CAK393252:CAN393266 CKG393252:CKJ393266 CUC393252:CUF393266 DDY393252:DEB393266 DNU393252:DNX393266 DXQ393252:DXT393266 EHM393252:EHP393266 ERI393252:ERL393266 FBE393252:FBH393266 FLA393252:FLD393266 FUW393252:FUZ393266 GES393252:GEV393266 GOO393252:GOR393266 GYK393252:GYN393266 HIG393252:HIJ393266 HSC393252:HSF393266 IBY393252:ICB393266 ILU393252:ILX393266 IVQ393252:IVT393266 JFM393252:JFP393266 JPI393252:JPL393266 JZE393252:JZH393266 KJA393252:KJD393266 KSW393252:KSZ393266 LCS393252:LCV393266 LMO393252:LMR393266 LWK393252:LWN393266 MGG393252:MGJ393266 MQC393252:MQF393266 MZY393252:NAB393266 NJU393252:NJX393266 NTQ393252:NTT393266 ODM393252:ODP393266 ONI393252:ONL393266 OXE393252:OXH393266 PHA393252:PHD393266 PQW393252:PQZ393266 QAS393252:QAV393266 QKO393252:QKR393266 QUK393252:QUN393266 REG393252:REJ393266 ROC393252:ROF393266 RXY393252:RYB393266 SHU393252:SHX393266 SRQ393252:SRT393266 TBM393252:TBP393266 TLI393252:TLL393266 TVE393252:TVH393266 UFA393252:UFD393266 UOW393252:UOZ393266 UYS393252:UYV393266 VIO393252:VIR393266 VSK393252:VSN393266 WCG393252:WCJ393266 WMC393252:WMF393266 WVY393252:WWB393266 N458788:R458802 JM458788:JP458802 TI458788:TL458802 ADE458788:ADH458802 ANA458788:AND458802 AWW458788:AWZ458802 BGS458788:BGV458802 BQO458788:BQR458802 CAK458788:CAN458802 CKG458788:CKJ458802 CUC458788:CUF458802 DDY458788:DEB458802 DNU458788:DNX458802 DXQ458788:DXT458802 EHM458788:EHP458802 ERI458788:ERL458802 FBE458788:FBH458802 FLA458788:FLD458802 FUW458788:FUZ458802 GES458788:GEV458802 GOO458788:GOR458802 GYK458788:GYN458802 HIG458788:HIJ458802 HSC458788:HSF458802 IBY458788:ICB458802 ILU458788:ILX458802 IVQ458788:IVT458802 JFM458788:JFP458802 JPI458788:JPL458802 JZE458788:JZH458802 KJA458788:KJD458802 KSW458788:KSZ458802 LCS458788:LCV458802 LMO458788:LMR458802 LWK458788:LWN458802 MGG458788:MGJ458802 MQC458788:MQF458802 MZY458788:NAB458802 NJU458788:NJX458802 NTQ458788:NTT458802 ODM458788:ODP458802 ONI458788:ONL458802 OXE458788:OXH458802 PHA458788:PHD458802 PQW458788:PQZ458802 QAS458788:QAV458802 QKO458788:QKR458802 QUK458788:QUN458802 REG458788:REJ458802 ROC458788:ROF458802 RXY458788:RYB458802 SHU458788:SHX458802 SRQ458788:SRT458802 TBM458788:TBP458802 TLI458788:TLL458802 TVE458788:TVH458802 UFA458788:UFD458802 UOW458788:UOZ458802 UYS458788:UYV458802 VIO458788:VIR458802 VSK458788:VSN458802 WCG458788:WCJ458802 WMC458788:WMF458802 WVY458788:WWB458802 N524324:R524338 JM524324:JP524338 TI524324:TL524338 ADE524324:ADH524338 ANA524324:AND524338 AWW524324:AWZ524338 BGS524324:BGV524338 BQO524324:BQR524338 CAK524324:CAN524338 CKG524324:CKJ524338 CUC524324:CUF524338 DDY524324:DEB524338 DNU524324:DNX524338 DXQ524324:DXT524338 EHM524324:EHP524338 ERI524324:ERL524338 FBE524324:FBH524338 FLA524324:FLD524338 FUW524324:FUZ524338 GES524324:GEV524338 GOO524324:GOR524338 GYK524324:GYN524338 HIG524324:HIJ524338 HSC524324:HSF524338 IBY524324:ICB524338 ILU524324:ILX524338 IVQ524324:IVT524338 JFM524324:JFP524338 JPI524324:JPL524338 JZE524324:JZH524338 KJA524324:KJD524338 KSW524324:KSZ524338 LCS524324:LCV524338 LMO524324:LMR524338 LWK524324:LWN524338 MGG524324:MGJ524338 MQC524324:MQF524338 MZY524324:NAB524338 NJU524324:NJX524338 NTQ524324:NTT524338 ODM524324:ODP524338 ONI524324:ONL524338 OXE524324:OXH524338 PHA524324:PHD524338 PQW524324:PQZ524338 QAS524324:QAV524338 QKO524324:QKR524338 QUK524324:QUN524338 REG524324:REJ524338 ROC524324:ROF524338 RXY524324:RYB524338 SHU524324:SHX524338 SRQ524324:SRT524338 TBM524324:TBP524338 TLI524324:TLL524338 TVE524324:TVH524338 UFA524324:UFD524338 UOW524324:UOZ524338 UYS524324:UYV524338 VIO524324:VIR524338 VSK524324:VSN524338 WCG524324:WCJ524338 WMC524324:WMF524338 WVY524324:WWB524338 N589860:R589874 JM589860:JP589874 TI589860:TL589874 ADE589860:ADH589874 ANA589860:AND589874 AWW589860:AWZ589874 BGS589860:BGV589874 BQO589860:BQR589874 CAK589860:CAN589874 CKG589860:CKJ589874 CUC589860:CUF589874 DDY589860:DEB589874 DNU589860:DNX589874 DXQ589860:DXT589874 EHM589860:EHP589874 ERI589860:ERL589874 FBE589860:FBH589874 FLA589860:FLD589874 FUW589860:FUZ589874 GES589860:GEV589874 GOO589860:GOR589874 GYK589860:GYN589874 HIG589860:HIJ589874 HSC589860:HSF589874 IBY589860:ICB589874 ILU589860:ILX589874 IVQ589860:IVT589874 JFM589860:JFP589874 JPI589860:JPL589874 JZE589860:JZH589874 KJA589860:KJD589874 KSW589860:KSZ589874 LCS589860:LCV589874 LMO589860:LMR589874 LWK589860:LWN589874 MGG589860:MGJ589874 MQC589860:MQF589874 MZY589860:NAB589874 NJU589860:NJX589874 NTQ589860:NTT589874 ODM589860:ODP589874 ONI589860:ONL589874 OXE589860:OXH589874 PHA589860:PHD589874 PQW589860:PQZ589874 QAS589860:QAV589874 QKO589860:QKR589874 QUK589860:QUN589874 REG589860:REJ589874 ROC589860:ROF589874 RXY589860:RYB589874 SHU589860:SHX589874 SRQ589860:SRT589874 TBM589860:TBP589874 TLI589860:TLL589874 TVE589860:TVH589874 UFA589860:UFD589874 UOW589860:UOZ589874 UYS589860:UYV589874 VIO589860:VIR589874 VSK589860:VSN589874 WCG589860:WCJ589874 WMC589860:WMF589874 WVY589860:WWB589874 N655396:R655410 JM655396:JP655410 TI655396:TL655410 ADE655396:ADH655410 ANA655396:AND655410 AWW655396:AWZ655410 BGS655396:BGV655410 BQO655396:BQR655410 CAK655396:CAN655410 CKG655396:CKJ655410 CUC655396:CUF655410 DDY655396:DEB655410 DNU655396:DNX655410 DXQ655396:DXT655410 EHM655396:EHP655410 ERI655396:ERL655410 FBE655396:FBH655410 FLA655396:FLD655410 FUW655396:FUZ655410 GES655396:GEV655410 GOO655396:GOR655410 GYK655396:GYN655410 HIG655396:HIJ655410 HSC655396:HSF655410 IBY655396:ICB655410 ILU655396:ILX655410 IVQ655396:IVT655410 JFM655396:JFP655410 JPI655396:JPL655410 JZE655396:JZH655410 KJA655396:KJD655410 KSW655396:KSZ655410 LCS655396:LCV655410 LMO655396:LMR655410 LWK655396:LWN655410 MGG655396:MGJ655410 MQC655396:MQF655410 MZY655396:NAB655410 NJU655396:NJX655410 NTQ655396:NTT655410 ODM655396:ODP655410 ONI655396:ONL655410 OXE655396:OXH655410 PHA655396:PHD655410 PQW655396:PQZ655410 QAS655396:QAV655410 QKO655396:QKR655410 QUK655396:QUN655410 REG655396:REJ655410 ROC655396:ROF655410 RXY655396:RYB655410 SHU655396:SHX655410 SRQ655396:SRT655410 TBM655396:TBP655410 TLI655396:TLL655410 TVE655396:TVH655410 UFA655396:UFD655410 UOW655396:UOZ655410 UYS655396:UYV655410 VIO655396:VIR655410 VSK655396:VSN655410 WCG655396:WCJ655410 WMC655396:WMF655410 WVY655396:WWB655410 N720932:R720946 JM720932:JP720946 TI720932:TL720946 ADE720932:ADH720946 ANA720932:AND720946 AWW720932:AWZ720946 BGS720932:BGV720946 BQO720932:BQR720946 CAK720932:CAN720946 CKG720932:CKJ720946 CUC720932:CUF720946 DDY720932:DEB720946 DNU720932:DNX720946 DXQ720932:DXT720946 EHM720932:EHP720946 ERI720932:ERL720946 FBE720932:FBH720946 FLA720932:FLD720946 FUW720932:FUZ720946 GES720932:GEV720946 GOO720932:GOR720946 GYK720932:GYN720946 HIG720932:HIJ720946 HSC720932:HSF720946 IBY720932:ICB720946 ILU720932:ILX720946 IVQ720932:IVT720946 JFM720932:JFP720946 JPI720932:JPL720946 JZE720932:JZH720946 KJA720932:KJD720946 KSW720932:KSZ720946 LCS720932:LCV720946 LMO720932:LMR720946 LWK720932:LWN720946 MGG720932:MGJ720946 MQC720932:MQF720946 MZY720932:NAB720946 NJU720932:NJX720946 NTQ720932:NTT720946 ODM720932:ODP720946 ONI720932:ONL720946 OXE720932:OXH720946 PHA720932:PHD720946 PQW720932:PQZ720946 QAS720932:QAV720946 QKO720932:QKR720946 QUK720932:QUN720946 REG720932:REJ720946 ROC720932:ROF720946 RXY720932:RYB720946 SHU720932:SHX720946 SRQ720932:SRT720946 TBM720932:TBP720946 TLI720932:TLL720946 TVE720932:TVH720946 UFA720932:UFD720946 UOW720932:UOZ720946 UYS720932:UYV720946 VIO720932:VIR720946 VSK720932:VSN720946 WCG720932:WCJ720946 WMC720932:WMF720946 WVY720932:WWB720946 N786468:R786482 JM786468:JP786482 TI786468:TL786482 ADE786468:ADH786482 ANA786468:AND786482 AWW786468:AWZ786482 BGS786468:BGV786482 BQO786468:BQR786482 CAK786468:CAN786482 CKG786468:CKJ786482 CUC786468:CUF786482 DDY786468:DEB786482 DNU786468:DNX786482 DXQ786468:DXT786482 EHM786468:EHP786482 ERI786468:ERL786482 FBE786468:FBH786482 FLA786468:FLD786482 FUW786468:FUZ786482 GES786468:GEV786482 GOO786468:GOR786482 GYK786468:GYN786482 HIG786468:HIJ786482 HSC786468:HSF786482 IBY786468:ICB786482 ILU786468:ILX786482 IVQ786468:IVT786482 JFM786468:JFP786482 JPI786468:JPL786482 JZE786468:JZH786482 KJA786468:KJD786482 KSW786468:KSZ786482 LCS786468:LCV786482 LMO786468:LMR786482 LWK786468:LWN786482 MGG786468:MGJ786482 MQC786468:MQF786482 MZY786468:NAB786482 NJU786468:NJX786482 NTQ786468:NTT786482 ODM786468:ODP786482 ONI786468:ONL786482 OXE786468:OXH786482 PHA786468:PHD786482 PQW786468:PQZ786482 QAS786468:QAV786482 QKO786468:QKR786482 QUK786468:QUN786482 REG786468:REJ786482 ROC786468:ROF786482 RXY786468:RYB786482 SHU786468:SHX786482 SRQ786468:SRT786482 TBM786468:TBP786482 TLI786468:TLL786482 TVE786468:TVH786482 UFA786468:UFD786482 UOW786468:UOZ786482 UYS786468:UYV786482 VIO786468:VIR786482 VSK786468:VSN786482 WCG786468:WCJ786482 WMC786468:WMF786482 WVY786468:WWB786482 N852004:R852018 JM852004:JP852018 TI852004:TL852018 ADE852004:ADH852018 ANA852004:AND852018 AWW852004:AWZ852018 BGS852004:BGV852018 BQO852004:BQR852018 CAK852004:CAN852018 CKG852004:CKJ852018 CUC852004:CUF852018 DDY852004:DEB852018 DNU852004:DNX852018 DXQ852004:DXT852018 EHM852004:EHP852018 ERI852004:ERL852018 FBE852004:FBH852018 FLA852004:FLD852018 FUW852004:FUZ852018 GES852004:GEV852018 GOO852004:GOR852018 GYK852004:GYN852018 HIG852004:HIJ852018 HSC852004:HSF852018 IBY852004:ICB852018 ILU852004:ILX852018 IVQ852004:IVT852018 JFM852004:JFP852018 JPI852004:JPL852018 JZE852004:JZH852018 KJA852004:KJD852018 KSW852004:KSZ852018 LCS852004:LCV852018 LMO852004:LMR852018 LWK852004:LWN852018 MGG852004:MGJ852018 MQC852004:MQF852018 MZY852004:NAB852018 NJU852004:NJX852018 NTQ852004:NTT852018 ODM852004:ODP852018 ONI852004:ONL852018 OXE852004:OXH852018 PHA852004:PHD852018 PQW852004:PQZ852018 QAS852004:QAV852018 QKO852004:QKR852018 QUK852004:QUN852018 REG852004:REJ852018 ROC852004:ROF852018 RXY852004:RYB852018 SHU852004:SHX852018 SRQ852004:SRT852018 TBM852004:TBP852018 TLI852004:TLL852018 TVE852004:TVH852018 UFA852004:UFD852018 UOW852004:UOZ852018 UYS852004:UYV852018 VIO852004:VIR852018 VSK852004:VSN852018 WCG852004:WCJ852018 WMC852004:WMF852018 WVY852004:WWB852018 N917540:R917554 JM917540:JP917554 TI917540:TL917554 ADE917540:ADH917554 ANA917540:AND917554 AWW917540:AWZ917554 BGS917540:BGV917554 BQO917540:BQR917554 CAK917540:CAN917554 CKG917540:CKJ917554 CUC917540:CUF917554 DDY917540:DEB917554 DNU917540:DNX917554 DXQ917540:DXT917554 EHM917540:EHP917554 ERI917540:ERL917554 FBE917540:FBH917554 FLA917540:FLD917554 FUW917540:FUZ917554 GES917540:GEV917554 GOO917540:GOR917554 GYK917540:GYN917554 HIG917540:HIJ917554 HSC917540:HSF917554 IBY917540:ICB917554 ILU917540:ILX917554 IVQ917540:IVT917554 JFM917540:JFP917554 JPI917540:JPL917554 JZE917540:JZH917554 KJA917540:KJD917554 KSW917540:KSZ917554 LCS917540:LCV917554 LMO917540:LMR917554 LWK917540:LWN917554 MGG917540:MGJ917554 MQC917540:MQF917554 MZY917540:NAB917554 NJU917540:NJX917554 NTQ917540:NTT917554 ODM917540:ODP917554 ONI917540:ONL917554 OXE917540:OXH917554 PHA917540:PHD917554 PQW917540:PQZ917554 QAS917540:QAV917554 QKO917540:QKR917554 QUK917540:QUN917554 REG917540:REJ917554 ROC917540:ROF917554 RXY917540:RYB917554 SHU917540:SHX917554 SRQ917540:SRT917554 TBM917540:TBP917554 TLI917540:TLL917554 TVE917540:TVH917554 UFA917540:UFD917554 UOW917540:UOZ917554 UYS917540:UYV917554 VIO917540:VIR917554 VSK917540:VSN917554 WCG917540:WCJ917554 WMC917540:WMF917554 WVY917540:WWB917554 N983076:R983090 JM983076:JP983090 TI983076:TL983090 ADE983076:ADH983090 ANA983076:AND983090 AWW983076:AWZ983090 BGS983076:BGV983090 BQO983076:BQR983090 CAK983076:CAN983090 CKG983076:CKJ983090 CUC983076:CUF983090 DDY983076:DEB983090 DNU983076:DNX983090 DXQ983076:DXT983090 EHM983076:EHP983090 ERI983076:ERL983090 FBE983076:FBH983090 FLA983076:FLD983090 FUW983076:FUZ983090 GES983076:GEV983090 GOO983076:GOR983090 GYK983076:GYN983090 HIG983076:HIJ983090 HSC983076:HSF983090 IBY983076:ICB983090 ILU983076:ILX983090 IVQ983076:IVT983090 JFM983076:JFP983090 JPI983076:JPL983090 JZE983076:JZH983090 KJA983076:KJD983090 KSW983076:KSZ983090 LCS983076:LCV983090 LMO983076:LMR983090 LWK983076:LWN983090 MGG983076:MGJ983090 MQC983076:MQF983090 MZY983076:NAB983090 NJU983076:NJX983090 NTQ983076:NTT983090 ODM983076:ODP983090 ONI983076:ONL983090 OXE983076:OXH983090 PHA983076:PHD983090 PQW983076:PQZ983090 QAS983076:QAV983090 QKO983076:QKR983090 QUK983076:QUN983090 REG983076:REJ983090 ROC983076:ROF983090 RXY983076:RYB983090 SHU983076:SHX983090 SRQ983076:SRT983090 TBM983076:TBP983090 TLI983076:TLL983090 TVE983076:TVH983090 UFA983076:UFD983090 UOW983076:UOZ983090 UYS983076:UYV983090 VIO983076:VIR983090 VSK983076:VSN983090 WCG983076:WCJ983090 WMC983076:WMF983090 WVY983076:WWB983090 JM10:JP45 TI10:TL45 ADE10:ADH45 ANA10:AND45 AWW10:AWZ45 BGS10:BGV45 BQO10:BQR45 CAK10:CAN45 CKG10:CKJ45 CUC10:CUF45 DDY10:DEB45 DNU10:DNX45 DXQ10:DXT45 EHM10:EHP45 ERI10:ERL45 FBE10:FBH45 FLA10:FLD45 FUW10:FUZ45 GES10:GEV45 GOO10:GOR45 GYK10:GYN45 HIG10:HIJ45 HSC10:HSF45 IBY10:ICB45 ILU10:ILX45 IVQ10:IVT45 JFM10:JFP45 JPI10:JPL45 JZE10:JZH45 KJA10:KJD45 KSW10:KSZ45 LCS10:LCV45 LMO10:LMR45 LWK10:LWN45 MGG10:MGJ45 MQC10:MQF45 MZY10:NAB45 NJU10:NJX45 NTQ10:NTT45 ODM10:ODP45 ONI10:ONL45 OXE10:OXH45 PHA10:PHD45 PQW10:PQZ45 QAS10:QAV45 QKO10:QKR45 QUK10:QUN45 REG10:REJ45 ROC10:ROF45 RXY10:RYB45 SHU10:SHX45 SRQ10:SRT45 TBM10:TBP45 TLI10:TLL45 TVE10:TVH45 UFA10:UFD45 UOW10:UOZ45 UYS10:UYV45 VIO10:VIR45 VSK10:VSN45 WCG10:WCJ45 WMC10:WMF45 WVY10:WWB45">
      <formula1>Valores</formula1>
    </dataValidation>
    <dataValidation type="list" allowBlank="1" showInputMessage="1" showErrorMessage="1" sqref="M65572:M65586 JL65572:JL65586 TH65572:TH65586 ADD65572:ADD65586 AMZ65572:AMZ65586 AWV65572:AWV65586 BGR65572:BGR65586 BQN65572:BQN65586 CAJ65572:CAJ65586 CKF65572:CKF65586 CUB65572:CUB65586 DDX65572:DDX65586 DNT65572:DNT65586 DXP65572:DXP65586 EHL65572:EHL65586 ERH65572:ERH65586 FBD65572:FBD65586 FKZ65572:FKZ65586 FUV65572:FUV65586 GER65572:GER65586 GON65572:GON65586 GYJ65572:GYJ65586 HIF65572:HIF65586 HSB65572:HSB65586 IBX65572:IBX65586 ILT65572:ILT65586 IVP65572:IVP65586 JFL65572:JFL65586 JPH65572:JPH65586 JZD65572:JZD65586 KIZ65572:KIZ65586 KSV65572:KSV65586 LCR65572:LCR65586 LMN65572:LMN65586 LWJ65572:LWJ65586 MGF65572:MGF65586 MQB65572:MQB65586 MZX65572:MZX65586 NJT65572:NJT65586 NTP65572:NTP65586 ODL65572:ODL65586 ONH65572:ONH65586 OXD65572:OXD65586 PGZ65572:PGZ65586 PQV65572:PQV65586 QAR65572:QAR65586 QKN65572:QKN65586 QUJ65572:QUJ65586 REF65572:REF65586 ROB65572:ROB65586 RXX65572:RXX65586 SHT65572:SHT65586 SRP65572:SRP65586 TBL65572:TBL65586 TLH65572:TLH65586 TVD65572:TVD65586 UEZ65572:UEZ65586 UOV65572:UOV65586 UYR65572:UYR65586 VIN65572:VIN65586 VSJ65572:VSJ65586 WCF65572:WCF65586 WMB65572:WMB65586 WVX65572:WVX65586 M131108:M131122 JL131108:JL131122 TH131108:TH131122 ADD131108:ADD131122 AMZ131108:AMZ131122 AWV131108:AWV131122 BGR131108:BGR131122 BQN131108:BQN131122 CAJ131108:CAJ131122 CKF131108:CKF131122 CUB131108:CUB131122 DDX131108:DDX131122 DNT131108:DNT131122 DXP131108:DXP131122 EHL131108:EHL131122 ERH131108:ERH131122 FBD131108:FBD131122 FKZ131108:FKZ131122 FUV131108:FUV131122 GER131108:GER131122 GON131108:GON131122 GYJ131108:GYJ131122 HIF131108:HIF131122 HSB131108:HSB131122 IBX131108:IBX131122 ILT131108:ILT131122 IVP131108:IVP131122 JFL131108:JFL131122 JPH131108:JPH131122 JZD131108:JZD131122 KIZ131108:KIZ131122 KSV131108:KSV131122 LCR131108:LCR131122 LMN131108:LMN131122 LWJ131108:LWJ131122 MGF131108:MGF131122 MQB131108:MQB131122 MZX131108:MZX131122 NJT131108:NJT131122 NTP131108:NTP131122 ODL131108:ODL131122 ONH131108:ONH131122 OXD131108:OXD131122 PGZ131108:PGZ131122 PQV131108:PQV131122 QAR131108:QAR131122 QKN131108:QKN131122 QUJ131108:QUJ131122 REF131108:REF131122 ROB131108:ROB131122 RXX131108:RXX131122 SHT131108:SHT131122 SRP131108:SRP131122 TBL131108:TBL131122 TLH131108:TLH131122 TVD131108:TVD131122 UEZ131108:UEZ131122 UOV131108:UOV131122 UYR131108:UYR131122 VIN131108:VIN131122 VSJ131108:VSJ131122 WCF131108:WCF131122 WMB131108:WMB131122 WVX131108:WVX131122 M196644:M196658 JL196644:JL196658 TH196644:TH196658 ADD196644:ADD196658 AMZ196644:AMZ196658 AWV196644:AWV196658 BGR196644:BGR196658 BQN196644:BQN196658 CAJ196644:CAJ196658 CKF196644:CKF196658 CUB196644:CUB196658 DDX196644:DDX196658 DNT196644:DNT196658 DXP196644:DXP196658 EHL196644:EHL196658 ERH196644:ERH196658 FBD196644:FBD196658 FKZ196644:FKZ196658 FUV196644:FUV196658 GER196644:GER196658 GON196644:GON196658 GYJ196644:GYJ196658 HIF196644:HIF196658 HSB196644:HSB196658 IBX196644:IBX196658 ILT196644:ILT196658 IVP196644:IVP196658 JFL196644:JFL196658 JPH196644:JPH196658 JZD196644:JZD196658 KIZ196644:KIZ196658 KSV196644:KSV196658 LCR196644:LCR196658 LMN196644:LMN196658 LWJ196644:LWJ196658 MGF196644:MGF196658 MQB196644:MQB196658 MZX196644:MZX196658 NJT196644:NJT196658 NTP196644:NTP196658 ODL196644:ODL196658 ONH196644:ONH196658 OXD196644:OXD196658 PGZ196644:PGZ196658 PQV196644:PQV196658 QAR196644:QAR196658 QKN196644:QKN196658 QUJ196644:QUJ196658 REF196644:REF196658 ROB196644:ROB196658 RXX196644:RXX196658 SHT196644:SHT196658 SRP196644:SRP196658 TBL196644:TBL196658 TLH196644:TLH196658 TVD196644:TVD196658 UEZ196644:UEZ196658 UOV196644:UOV196658 UYR196644:UYR196658 VIN196644:VIN196658 VSJ196644:VSJ196658 WCF196644:WCF196658 WMB196644:WMB196658 WVX196644:WVX196658 M262180:M262194 JL262180:JL262194 TH262180:TH262194 ADD262180:ADD262194 AMZ262180:AMZ262194 AWV262180:AWV262194 BGR262180:BGR262194 BQN262180:BQN262194 CAJ262180:CAJ262194 CKF262180:CKF262194 CUB262180:CUB262194 DDX262180:DDX262194 DNT262180:DNT262194 DXP262180:DXP262194 EHL262180:EHL262194 ERH262180:ERH262194 FBD262180:FBD262194 FKZ262180:FKZ262194 FUV262180:FUV262194 GER262180:GER262194 GON262180:GON262194 GYJ262180:GYJ262194 HIF262180:HIF262194 HSB262180:HSB262194 IBX262180:IBX262194 ILT262180:ILT262194 IVP262180:IVP262194 JFL262180:JFL262194 JPH262180:JPH262194 JZD262180:JZD262194 KIZ262180:KIZ262194 KSV262180:KSV262194 LCR262180:LCR262194 LMN262180:LMN262194 LWJ262180:LWJ262194 MGF262180:MGF262194 MQB262180:MQB262194 MZX262180:MZX262194 NJT262180:NJT262194 NTP262180:NTP262194 ODL262180:ODL262194 ONH262180:ONH262194 OXD262180:OXD262194 PGZ262180:PGZ262194 PQV262180:PQV262194 QAR262180:QAR262194 QKN262180:QKN262194 QUJ262180:QUJ262194 REF262180:REF262194 ROB262180:ROB262194 RXX262180:RXX262194 SHT262180:SHT262194 SRP262180:SRP262194 TBL262180:TBL262194 TLH262180:TLH262194 TVD262180:TVD262194 UEZ262180:UEZ262194 UOV262180:UOV262194 UYR262180:UYR262194 VIN262180:VIN262194 VSJ262180:VSJ262194 WCF262180:WCF262194 WMB262180:WMB262194 WVX262180:WVX262194 M327716:M327730 JL327716:JL327730 TH327716:TH327730 ADD327716:ADD327730 AMZ327716:AMZ327730 AWV327716:AWV327730 BGR327716:BGR327730 BQN327716:BQN327730 CAJ327716:CAJ327730 CKF327716:CKF327730 CUB327716:CUB327730 DDX327716:DDX327730 DNT327716:DNT327730 DXP327716:DXP327730 EHL327716:EHL327730 ERH327716:ERH327730 FBD327716:FBD327730 FKZ327716:FKZ327730 FUV327716:FUV327730 GER327716:GER327730 GON327716:GON327730 GYJ327716:GYJ327730 HIF327716:HIF327730 HSB327716:HSB327730 IBX327716:IBX327730 ILT327716:ILT327730 IVP327716:IVP327730 JFL327716:JFL327730 JPH327716:JPH327730 JZD327716:JZD327730 KIZ327716:KIZ327730 KSV327716:KSV327730 LCR327716:LCR327730 LMN327716:LMN327730 LWJ327716:LWJ327730 MGF327716:MGF327730 MQB327716:MQB327730 MZX327716:MZX327730 NJT327716:NJT327730 NTP327716:NTP327730 ODL327716:ODL327730 ONH327716:ONH327730 OXD327716:OXD327730 PGZ327716:PGZ327730 PQV327716:PQV327730 QAR327716:QAR327730 QKN327716:QKN327730 QUJ327716:QUJ327730 REF327716:REF327730 ROB327716:ROB327730 RXX327716:RXX327730 SHT327716:SHT327730 SRP327716:SRP327730 TBL327716:TBL327730 TLH327716:TLH327730 TVD327716:TVD327730 UEZ327716:UEZ327730 UOV327716:UOV327730 UYR327716:UYR327730 VIN327716:VIN327730 VSJ327716:VSJ327730 WCF327716:WCF327730 WMB327716:WMB327730 WVX327716:WVX327730 M393252:M393266 JL393252:JL393266 TH393252:TH393266 ADD393252:ADD393266 AMZ393252:AMZ393266 AWV393252:AWV393266 BGR393252:BGR393266 BQN393252:BQN393266 CAJ393252:CAJ393266 CKF393252:CKF393266 CUB393252:CUB393266 DDX393252:DDX393266 DNT393252:DNT393266 DXP393252:DXP393266 EHL393252:EHL393266 ERH393252:ERH393266 FBD393252:FBD393266 FKZ393252:FKZ393266 FUV393252:FUV393266 GER393252:GER393266 GON393252:GON393266 GYJ393252:GYJ393266 HIF393252:HIF393266 HSB393252:HSB393266 IBX393252:IBX393266 ILT393252:ILT393266 IVP393252:IVP393266 JFL393252:JFL393266 JPH393252:JPH393266 JZD393252:JZD393266 KIZ393252:KIZ393266 KSV393252:KSV393266 LCR393252:LCR393266 LMN393252:LMN393266 LWJ393252:LWJ393266 MGF393252:MGF393266 MQB393252:MQB393266 MZX393252:MZX393266 NJT393252:NJT393266 NTP393252:NTP393266 ODL393252:ODL393266 ONH393252:ONH393266 OXD393252:OXD393266 PGZ393252:PGZ393266 PQV393252:PQV393266 QAR393252:QAR393266 QKN393252:QKN393266 QUJ393252:QUJ393266 REF393252:REF393266 ROB393252:ROB393266 RXX393252:RXX393266 SHT393252:SHT393266 SRP393252:SRP393266 TBL393252:TBL393266 TLH393252:TLH393266 TVD393252:TVD393266 UEZ393252:UEZ393266 UOV393252:UOV393266 UYR393252:UYR393266 VIN393252:VIN393266 VSJ393252:VSJ393266 WCF393252:WCF393266 WMB393252:WMB393266 WVX393252:WVX393266 M458788:M458802 JL458788:JL458802 TH458788:TH458802 ADD458788:ADD458802 AMZ458788:AMZ458802 AWV458788:AWV458802 BGR458788:BGR458802 BQN458788:BQN458802 CAJ458788:CAJ458802 CKF458788:CKF458802 CUB458788:CUB458802 DDX458788:DDX458802 DNT458788:DNT458802 DXP458788:DXP458802 EHL458788:EHL458802 ERH458788:ERH458802 FBD458788:FBD458802 FKZ458788:FKZ458802 FUV458788:FUV458802 GER458788:GER458802 GON458788:GON458802 GYJ458788:GYJ458802 HIF458788:HIF458802 HSB458788:HSB458802 IBX458788:IBX458802 ILT458788:ILT458802 IVP458788:IVP458802 JFL458788:JFL458802 JPH458788:JPH458802 JZD458788:JZD458802 KIZ458788:KIZ458802 KSV458788:KSV458802 LCR458788:LCR458802 LMN458788:LMN458802 LWJ458788:LWJ458802 MGF458788:MGF458802 MQB458788:MQB458802 MZX458788:MZX458802 NJT458788:NJT458802 NTP458788:NTP458802 ODL458788:ODL458802 ONH458788:ONH458802 OXD458788:OXD458802 PGZ458788:PGZ458802 PQV458788:PQV458802 QAR458788:QAR458802 QKN458788:QKN458802 QUJ458788:QUJ458802 REF458788:REF458802 ROB458788:ROB458802 RXX458788:RXX458802 SHT458788:SHT458802 SRP458788:SRP458802 TBL458788:TBL458802 TLH458788:TLH458802 TVD458788:TVD458802 UEZ458788:UEZ458802 UOV458788:UOV458802 UYR458788:UYR458802 VIN458788:VIN458802 VSJ458788:VSJ458802 WCF458788:WCF458802 WMB458788:WMB458802 WVX458788:WVX458802 M524324:M524338 JL524324:JL524338 TH524324:TH524338 ADD524324:ADD524338 AMZ524324:AMZ524338 AWV524324:AWV524338 BGR524324:BGR524338 BQN524324:BQN524338 CAJ524324:CAJ524338 CKF524324:CKF524338 CUB524324:CUB524338 DDX524324:DDX524338 DNT524324:DNT524338 DXP524324:DXP524338 EHL524324:EHL524338 ERH524324:ERH524338 FBD524324:FBD524338 FKZ524324:FKZ524338 FUV524324:FUV524338 GER524324:GER524338 GON524324:GON524338 GYJ524324:GYJ524338 HIF524324:HIF524338 HSB524324:HSB524338 IBX524324:IBX524338 ILT524324:ILT524338 IVP524324:IVP524338 JFL524324:JFL524338 JPH524324:JPH524338 JZD524324:JZD524338 KIZ524324:KIZ524338 KSV524324:KSV524338 LCR524324:LCR524338 LMN524324:LMN524338 LWJ524324:LWJ524338 MGF524324:MGF524338 MQB524324:MQB524338 MZX524324:MZX524338 NJT524324:NJT524338 NTP524324:NTP524338 ODL524324:ODL524338 ONH524324:ONH524338 OXD524324:OXD524338 PGZ524324:PGZ524338 PQV524324:PQV524338 QAR524324:QAR524338 QKN524324:QKN524338 QUJ524324:QUJ524338 REF524324:REF524338 ROB524324:ROB524338 RXX524324:RXX524338 SHT524324:SHT524338 SRP524324:SRP524338 TBL524324:TBL524338 TLH524324:TLH524338 TVD524324:TVD524338 UEZ524324:UEZ524338 UOV524324:UOV524338 UYR524324:UYR524338 VIN524324:VIN524338 VSJ524324:VSJ524338 WCF524324:WCF524338 WMB524324:WMB524338 WVX524324:WVX524338 M589860:M589874 JL589860:JL589874 TH589860:TH589874 ADD589860:ADD589874 AMZ589860:AMZ589874 AWV589860:AWV589874 BGR589860:BGR589874 BQN589860:BQN589874 CAJ589860:CAJ589874 CKF589860:CKF589874 CUB589860:CUB589874 DDX589860:DDX589874 DNT589860:DNT589874 DXP589860:DXP589874 EHL589860:EHL589874 ERH589860:ERH589874 FBD589860:FBD589874 FKZ589860:FKZ589874 FUV589860:FUV589874 GER589860:GER589874 GON589860:GON589874 GYJ589860:GYJ589874 HIF589860:HIF589874 HSB589860:HSB589874 IBX589860:IBX589874 ILT589860:ILT589874 IVP589860:IVP589874 JFL589860:JFL589874 JPH589860:JPH589874 JZD589860:JZD589874 KIZ589860:KIZ589874 KSV589860:KSV589874 LCR589860:LCR589874 LMN589860:LMN589874 LWJ589860:LWJ589874 MGF589860:MGF589874 MQB589860:MQB589874 MZX589860:MZX589874 NJT589860:NJT589874 NTP589860:NTP589874 ODL589860:ODL589874 ONH589860:ONH589874 OXD589860:OXD589874 PGZ589860:PGZ589874 PQV589860:PQV589874 QAR589860:QAR589874 QKN589860:QKN589874 QUJ589860:QUJ589874 REF589860:REF589874 ROB589860:ROB589874 RXX589860:RXX589874 SHT589860:SHT589874 SRP589860:SRP589874 TBL589860:TBL589874 TLH589860:TLH589874 TVD589860:TVD589874 UEZ589860:UEZ589874 UOV589860:UOV589874 UYR589860:UYR589874 VIN589860:VIN589874 VSJ589860:VSJ589874 WCF589860:WCF589874 WMB589860:WMB589874 WVX589860:WVX589874 M655396:M655410 JL655396:JL655410 TH655396:TH655410 ADD655396:ADD655410 AMZ655396:AMZ655410 AWV655396:AWV655410 BGR655396:BGR655410 BQN655396:BQN655410 CAJ655396:CAJ655410 CKF655396:CKF655410 CUB655396:CUB655410 DDX655396:DDX655410 DNT655396:DNT655410 DXP655396:DXP655410 EHL655396:EHL655410 ERH655396:ERH655410 FBD655396:FBD655410 FKZ655396:FKZ655410 FUV655396:FUV655410 GER655396:GER655410 GON655396:GON655410 GYJ655396:GYJ655410 HIF655396:HIF655410 HSB655396:HSB655410 IBX655396:IBX655410 ILT655396:ILT655410 IVP655396:IVP655410 JFL655396:JFL655410 JPH655396:JPH655410 JZD655396:JZD655410 KIZ655396:KIZ655410 KSV655396:KSV655410 LCR655396:LCR655410 LMN655396:LMN655410 LWJ655396:LWJ655410 MGF655396:MGF655410 MQB655396:MQB655410 MZX655396:MZX655410 NJT655396:NJT655410 NTP655396:NTP655410 ODL655396:ODL655410 ONH655396:ONH655410 OXD655396:OXD655410 PGZ655396:PGZ655410 PQV655396:PQV655410 QAR655396:QAR655410 QKN655396:QKN655410 QUJ655396:QUJ655410 REF655396:REF655410 ROB655396:ROB655410 RXX655396:RXX655410 SHT655396:SHT655410 SRP655396:SRP655410 TBL655396:TBL655410 TLH655396:TLH655410 TVD655396:TVD655410 UEZ655396:UEZ655410 UOV655396:UOV655410 UYR655396:UYR655410 VIN655396:VIN655410 VSJ655396:VSJ655410 WCF655396:WCF655410 WMB655396:WMB655410 WVX655396:WVX655410 M720932:M720946 JL720932:JL720946 TH720932:TH720946 ADD720932:ADD720946 AMZ720932:AMZ720946 AWV720932:AWV720946 BGR720932:BGR720946 BQN720932:BQN720946 CAJ720932:CAJ720946 CKF720932:CKF720946 CUB720932:CUB720946 DDX720932:DDX720946 DNT720932:DNT720946 DXP720932:DXP720946 EHL720932:EHL720946 ERH720932:ERH720946 FBD720932:FBD720946 FKZ720932:FKZ720946 FUV720932:FUV720946 GER720932:GER720946 GON720932:GON720946 GYJ720932:GYJ720946 HIF720932:HIF720946 HSB720932:HSB720946 IBX720932:IBX720946 ILT720932:ILT720946 IVP720932:IVP720946 JFL720932:JFL720946 JPH720932:JPH720946 JZD720932:JZD720946 KIZ720932:KIZ720946 KSV720932:KSV720946 LCR720932:LCR720946 LMN720932:LMN720946 LWJ720932:LWJ720946 MGF720932:MGF720946 MQB720932:MQB720946 MZX720932:MZX720946 NJT720932:NJT720946 NTP720932:NTP720946 ODL720932:ODL720946 ONH720932:ONH720946 OXD720932:OXD720946 PGZ720932:PGZ720946 PQV720932:PQV720946 QAR720932:QAR720946 QKN720932:QKN720946 QUJ720932:QUJ720946 REF720932:REF720946 ROB720932:ROB720946 RXX720932:RXX720946 SHT720932:SHT720946 SRP720932:SRP720946 TBL720932:TBL720946 TLH720932:TLH720946 TVD720932:TVD720946 UEZ720932:UEZ720946 UOV720932:UOV720946 UYR720932:UYR720946 VIN720932:VIN720946 VSJ720932:VSJ720946 WCF720932:WCF720946 WMB720932:WMB720946 WVX720932:WVX720946 M786468:M786482 JL786468:JL786482 TH786468:TH786482 ADD786468:ADD786482 AMZ786468:AMZ786482 AWV786468:AWV786482 BGR786468:BGR786482 BQN786468:BQN786482 CAJ786468:CAJ786482 CKF786468:CKF786482 CUB786468:CUB786482 DDX786468:DDX786482 DNT786468:DNT786482 DXP786468:DXP786482 EHL786468:EHL786482 ERH786468:ERH786482 FBD786468:FBD786482 FKZ786468:FKZ786482 FUV786468:FUV786482 GER786468:GER786482 GON786468:GON786482 GYJ786468:GYJ786482 HIF786468:HIF786482 HSB786468:HSB786482 IBX786468:IBX786482 ILT786468:ILT786482 IVP786468:IVP786482 JFL786468:JFL786482 JPH786468:JPH786482 JZD786468:JZD786482 KIZ786468:KIZ786482 KSV786468:KSV786482 LCR786468:LCR786482 LMN786468:LMN786482 LWJ786468:LWJ786482 MGF786468:MGF786482 MQB786468:MQB786482 MZX786468:MZX786482 NJT786468:NJT786482 NTP786468:NTP786482 ODL786468:ODL786482 ONH786468:ONH786482 OXD786468:OXD786482 PGZ786468:PGZ786482 PQV786468:PQV786482 QAR786468:QAR786482 QKN786468:QKN786482 QUJ786468:QUJ786482 REF786468:REF786482 ROB786468:ROB786482 RXX786468:RXX786482 SHT786468:SHT786482 SRP786468:SRP786482 TBL786468:TBL786482 TLH786468:TLH786482 TVD786468:TVD786482 UEZ786468:UEZ786482 UOV786468:UOV786482 UYR786468:UYR786482 VIN786468:VIN786482 VSJ786468:VSJ786482 WCF786468:WCF786482 WMB786468:WMB786482 WVX786468:WVX786482 M852004:M852018 JL852004:JL852018 TH852004:TH852018 ADD852004:ADD852018 AMZ852004:AMZ852018 AWV852004:AWV852018 BGR852004:BGR852018 BQN852004:BQN852018 CAJ852004:CAJ852018 CKF852004:CKF852018 CUB852004:CUB852018 DDX852004:DDX852018 DNT852004:DNT852018 DXP852004:DXP852018 EHL852004:EHL852018 ERH852004:ERH852018 FBD852004:FBD852018 FKZ852004:FKZ852018 FUV852004:FUV852018 GER852004:GER852018 GON852004:GON852018 GYJ852004:GYJ852018 HIF852004:HIF852018 HSB852004:HSB852018 IBX852004:IBX852018 ILT852004:ILT852018 IVP852004:IVP852018 JFL852004:JFL852018 JPH852004:JPH852018 JZD852004:JZD852018 KIZ852004:KIZ852018 KSV852004:KSV852018 LCR852004:LCR852018 LMN852004:LMN852018 LWJ852004:LWJ852018 MGF852004:MGF852018 MQB852004:MQB852018 MZX852004:MZX852018 NJT852004:NJT852018 NTP852004:NTP852018 ODL852004:ODL852018 ONH852004:ONH852018 OXD852004:OXD852018 PGZ852004:PGZ852018 PQV852004:PQV852018 QAR852004:QAR852018 QKN852004:QKN852018 QUJ852004:QUJ852018 REF852004:REF852018 ROB852004:ROB852018 RXX852004:RXX852018 SHT852004:SHT852018 SRP852004:SRP852018 TBL852004:TBL852018 TLH852004:TLH852018 TVD852004:TVD852018 UEZ852004:UEZ852018 UOV852004:UOV852018 UYR852004:UYR852018 VIN852004:VIN852018 VSJ852004:VSJ852018 WCF852004:WCF852018 WMB852004:WMB852018 WVX852004:WVX852018 M917540:M917554 JL917540:JL917554 TH917540:TH917554 ADD917540:ADD917554 AMZ917540:AMZ917554 AWV917540:AWV917554 BGR917540:BGR917554 BQN917540:BQN917554 CAJ917540:CAJ917554 CKF917540:CKF917554 CUB917540:CUB917554 DDX917540:DDX917554 DNT917540:DNT917554 DXP917540:DXP917554 EHL917540:EHL917554 ERH917540:ERH917554 FBD917540:FBD917554 FKZ917540:FKZ917554 FUV917540:FUV917554 GER917540:GER917554 GON917540:GON917554 GYJ917540:GYJ917554 HIF917540:HIF917554 HSB917540:HSB917554 IBX917540:IBX917554 ILT917540:ILT917554 IVP917540:IVP917554 JFL917540:JFL917554 JPH917540:JPH917554 JZD917540:JZD917554 KIZ917540:KIZ917554 KSV917540:KSV917554 LCR917540:LCR917554 LMN917540:LMN917554 LWJ917540:LWJ917554 MGF917540:MGF917554 MQB917540:MQB917554 MZX917540:MZX917554 NJT917540:NJT917554 NTP917540:NTP917554 ODL917540:ODL917554 ONH917540:ONH917554 OXD917540:OXD917554 PGZ917540:PGZ917554 PQV917540:PQV917554 QAR917540:QAR917554 QKN917540:QKN917554 QUJ917540:QUJ917554 REF917540:REF917554 ROB917540:ROB917554 RXX917540:RXX917554 SHT917540:SHT917554 SRP917540:SRP917554 TBL917540:TBL917554 TLH917540:TLH917554 TVD917540:TVD917554 UEZ917540:UEZ917554 UOV917540:UOV917554 UYR917540:UYR917554 VIN917540:VIN917554 VSJ917540:VSJ917554 WCF917540:WCF917554 WMB917540:WMB917554 WVX917540:WVX917554 M983076:M983090 JL983076:JL983090 TH983076:TH983090 ADD983076:ADD983090 AMZ983076:AMZ983090 AWV983076:AWV983090 BGR983076:BGR983090 BQN983076:BQN983090 CAJ983076:CAJ983090 CKF983076:CKF983090 CUB983076:CUB983090 DDX983076:DDX983090 DNT983076:DNT983090 DXP983076:DXP983090 EHL983076:EHL983090 ERH983076:ERH983090 FBD983076:FBD983090 FKZ983076:FKZ983090 FUV983076:FUV983090 GER983076:GER983090 GON983076:GON983090 GYJ983076:GYJ983090 HIF983076:HIF983090 HSB983076:HSB983090 IBX983076:IBX983090 ILT983076:ILT983090 IVP983076:IVP983090 JFL983076:JFL983090 JPH983076:JPH983090 JZD983076:JZD983090 KIZ983076:KIZ983090 KSV983076:KSV983090 LCR983076:LCR983090 LMN983076:LMN983090 LWJ983076:LWJ983090 MGF983076:MGF983090 MQB983076:MQB983090 MZX983076:MZX983090 NJT983076:NJT983090 NTP983076:NTP983090 ODL983076:ODL983090 ONH983076:ONH983090 OXD983076:OXD983090 PGZ983076:PGZ983090 PQV983076:PQV983090 QAR983076:QAR983090 QKN983076:QKN983090 QUJ983076:QUJ983090 REF983076:REF983090 ROB983076:ROB983090 RXX983076:RXX983090 SHT983076:SHT983090 SRP983076:SRP983090 TBL983076:TBL983090 TLH983076:TLH983090 TVD983076:TVD983090 UEZ983076:UEZ983090 UOV983076:UOV983090 UYR983076:UYR983090 VIN983076:VIN983090 VSJ983076:VSJ983090 WCF983076:WCF983090 WMB983076:WMB983090 WVX983076:WVX983090 JL10:JL45 TH10:TH45 ADD10:ADD45 AMZ10:AMZ45 AWV10:AWV45 BGR10:BGR45 BQN10:BQN45 CAJ10:CAJ45 CKF10:CKF45 CUB10:CUB45 DDX10:DDX45 DNT10:DNT45 DXP10:DXP45 EHL10:EHL45 ERH10:ERH45 FBD10:FBD45 FKZ10:FKZ45 FUV10:FUV45 GER10:GER45 GON10:GON45 GYJ10:GYJ45 HIF10:HIF45 HSB10:HSB45 IBX10:IBX45 ILT10:ILT45 IVP10:IVP45 JFL10:JFL45 JPH10:JPH45 JZD10:JZD45 KIZ10:KIZ45 KSV10:KSV45 LCR10:LCR45 LMN10:LMN45 LWJ10:LWJ45 MGF10:MGF45 MQB10:MQB45 MZX10:MZX45 NJT10:NJT45 NTP10:NTP45 ODL10:ODL45 ONH10:ONH45 OXD10:OXD45 PGZ10:PGZ45 PQV10:PQV45 QAR10:QAR45 QKN10:QKN45 QUJ10:QUJ45 REF10:REF45 ROB10:ROB45 RXX10:RXX45 SHT10:SHT45 SRP10:SRP45 TBL10:TBL45 TLH10:TLH45 TVD10:TVD45 UEZ10:UEZ45 UOV10:UOV45 UYR10:UYR45 VIN10:VIN45 VSJ10:VSJ45 WCF10:WCF45 WMB10:WMB45 WVX10:WVX45">
      <formula1>TipoControl</formula1>
    </dataValidation>
    <dataValidation type="list" allowBlank="1" showInputMessage="1" showErrorMessage="1" sqref="I65572:I65586 WVT983076:WVT983090 JH65572:JH65586 TD65572:TD65586 ACZ65572:ACZ65586 AMV65572:AMV65586 AWR65572:AWR65586 BGN65572:BGN65586 BQJ65572:BQJ65586 CAF65572:CAF65586 CKB65572:CKB65586 CTX65572:CTX65586 DDT65572:DDT65586 DNP65572:DNP65586 DXL65572:DXL65586 EHH65572:EHH65586 ERD65572:ERD65586 FAZ65572:FAZ65586 FKV65572:FKV65586 FUR65572:FUR65586 GEN65572:GEN65586 GOJ65572:GOJ65586 GYF65572:GYF65586 HIB65572:HIB65586 HRX65572:HRX65586 IBT65572:IBT65586 ILP65572:ILP65586 IVL65572:IVL65586 JFH65572:JFH65586 JPD65572:JPD65586 JYZ65572:JYZ65586 KIV65572:KIV65586 KSR65572:KSR65586 LCN65572:LCN65586 LMJ65572:LMJ65586 LWF65572:LWF65586 MGB65572:MGB65586 MPX65572:MPX65586 MZT65572:MZT65586 NJP65572:NJP65586 NTL65572:NTL65586 ODH65572:ODH65586 OND65572:OND65586 OWZ65572:OWZ65586 PGV65572:PGV65586 PQR65572:PQR65586 QAN65572:QAN65586 QKJ65572:QKJ65586 QUF65572:QUF65586 REB65572:REB65586 RNX65572:RNX65586 RXT65572:RXT65586 SHP65572:SHP65586 SRL65572:SRL65586 TBH65572:TBH65586 TLD65572:TLD65586 TUZ65572:TUZ65586 UEV65572:UEV65586 UOR65572:UOR65586 UYN65572:UYN65586 VIJ65572:VIJ65586 VSF65572:VSF65586 WCB65572:WCB65586 WLX65572:WLX65586 WVT65572:WVT65586 I131108:I131122 JH131108:JH131122 TD131108:TD131122 ACZ131108:ACZ131122 AMV131108:AMV131122 AWR131108:AWR131122 BGN131108:BGN131122 BQJ131108:BQJ131122 CAF131108:CAF131122 CKB131108:CKB131122 CTX131108:CTX131122 DDT131108:DDT131122 DNP131108:DNP131122 DXL131108:DXL131122 EHH131108:EHH131122 ERD131108:ERD131122 FAZ131108:FAZ131122 FKV131108:FKV131122 FUR131108:FUR131122 GEN131108:GEN131122 GOJ131108:GOJ131122 GYF131108:GYF131122 HIB131108:HIB131122 HRX131108:HRX131122 IBT131108:IBT131122 ILP131108:ILP131122 IVL131108:IVL131122 JFH131108:JFH131122 JPD131108:JPD131122 JYZ131108:JYZ131122 KIV131108:KIV131122 KSR131108:KSR131122 LCN131108:LCN131122 LMJ131108:LMJ131122 LWF131108:LWF131122 MGB131108:MGB131122 MPX131108:MPX131122 MZT131108:MZT131122 NJP131108:NJP131122 NTL131108:NTL131122 ODH131108:ODH131122 OND131108:OND131122 OWZ131108:OWZ131122 PGV131108:PGV131122 PQR131108:PQR131122 QAN131108:QAN131122 QKJ131108:QKJ131122 QUF131108:QUF131122 REB131108:REB131122 RNX131108:RNX131122 RXT131108:RXT131122 SHP131108:SHP131122 SRL131108:SRL131122 TBH131108:TBH131122 TLD131108:TLD131122 TUZ131108:TUZ131122 UEV131108:UEV131122 UOR131108:UOR131122 UYN131108:UYN131122 VIJ131108:VIJ131122 VSF131108:VSF131122 WCB131108:WCB131122 WLX131108:WLX131122 WVT131108:WVT131122 I196644:I196658 JH196644:JH196658 TD196644:TD196658 ACZ196644:ACZ196658 AMV196644:AMV196658 AWR196644:AWR196658 BGN196644:BGN196658 BQJ196644:BQJ196658 CAF196644:CAF196658 CKB196644:CKB196658 CTX196644:CTX196658 DDT196644:DDT196658 DNP196644:DNP196658 DXL196644:DXL196658 EHH196644:EHH196658 ERD196644:ERD196658 FAZ196644:FAZ196658 FKV196644:FKV196658 FUR196644:FUR196658 GEN196644:GEN196658 GOJ196644:GOJ196658 GYF196644:GYF196658 HIB196644:HIB196658 HRX196644:HRX196658 IBT196644:IBT196658 ILP196644:ILP196658 IVL196644:IVL196658 JFH196644:JFH196658 JPD196644:JPD196658 JYZ196644:JYZ196658 KIV196644:KIV196658 KSR196644:KSR196658 LCN196644:LCN196658 LMJ196644:LMJ196658 LWF196644:LWF196658 MGB196644:MGB196658 MPX196644:MPX196658 MZT196644:MZT196658 NJP196644:NJP196658 NTL196644:NTL196658 ODH196644:ODH196658 OND196644:OND196658 OWZ196644:OWZ196658 PGV196644:PGV196658 PQR196644:PQR196658 QAN196644:QAN196658 QKJ196644:QKJ196658 QUF196644:QUF196658 REB196644:REB196658 RNX196644:RNX196658 RXT196644:RXT196658 SHP196644:SHP196658 SRL196644:SRL196658 TBH196644:TBH196658 TLD196644:TLD196658 TUZ196644:TUZ196658 UEV196644:UEV196658 UOR196644:UOR196658 UYN196644:UYN196658 VIJ196644:VIJ196658 VSF196644:VSF196658 WCB196644:WCB196658 WLX196644:WLX196658 WVT196644:WVT196658 I262180:I262194 JH262180:JH262194 TD262180:TD262194 ACZ262180:ACZ262194 AMV262180:AMV262194 AWR262180:AWR262194 BGN262180:BGN262194 BQJ262180:BQJ262194 CAF262180:CAF262194 CKB262180:CKB262194 CTX262180:CTX262194 DDT262180:DDT262194 DNP262180:DNP262194 DXL262180:DXL262194 EHH262180:EHH262194 ERD262180:ERD262194 FAZ262180:FAZ262194 FKV262180:FKV262194 FUR262180:FUR262194 GEN262180:GEN262194 GOJ262180:GOJ262194 GYF262180:GYF262194 HIB262180:HIB262194 HRX262180:HRX262194 IBT262180:IBT262194 ILP262180:ILP262194 IVL262180:IVL262194 JFH262180:JFH262194 JPD262180:JPD262194 JYZ262180:JYZ262194 KIV262180:KIV262194 KSR262180:KSR262194 LCN262180:LCN262194 LMJ262180:LMJ262194 LWF262180:LWF262194 MGB262180:MGB262194 MPX262180:MPX262194 MZT262180:MZT262194 NJP262180:NJP262194 NTL262180:NTL262194 ODH262180:ODH262194 OND262180:OND262194 OWZ262180:OWZ262194 PGV262180:PGV262194 PQR262180:PQR262194 QAN262180:QAN262194 QKJ262180:QKJ262194 QUF262180:QUF262194 REB262180:REB262194 RNX262180:RNX262194 RXT262180:RXT262194 SHP262180:SHP262194 SRL262180:SRL262194 TBH262180:TBH262194 TLD262180:TLD262194 TUZ262180:TUZ262194 UEV262180:UEV262194 UOR262180:UOR262194 UYN262180:UYN262194 VIJ262180:VIJ262194 VSF262180:VSF262194 WCB262180:WCB262194 WLX262180:WLX262194 WVT262180:WVT262194 I327716:I327730 JH327716:JH327730 TD327716:TD327730 ACZ327716:ACZ327730 AMV327716:AMV327730 AWR327716:AWR327730 BGN327716:BGN327730 BQJ327716:BQJ327730 CAF327716:CAF327730 CKB327716:CKB327730 CTX327716:CTX327730 DDT327716:DDT327730 DNP327716:DNP327730 DXL327716:DXL327730 EHH327716:EHH327730 ERD327716:ERD327730 FAZ327716:FAZ327730 FKV327716:FKV327730 FUR327716:FUR327730 GEN327716:GEN327730 GOJ327716:GOJ327730 GYF327716:GYF327730 HIB327716:HIB327730 HRX327716:HRX327730 IBT327716:IBT327730 ILP327716:ILP327730 IVL327716:IVL327730 JFH327716:JFH327730 JPD327716:JPD327730 JYZ327716:JYZ327730 KIV327716:KIV327730 KSR327716:KSR327730 LCN327716:LCN327730 LMJ327716:LMJ327730 LWF327716:LWF327730 MGB327716:MGB327730 MPX327716:MPX327730 MZT327716:MZT327730 NJP327716:NJP327730 NTL327716:NTL327730 ODH327716:ODH327730 OND327716:OND327730 OWZ327716:OWZ327730 PGV327716:PGV327730 PQR327716:PQR327730 QAN327716:QAN327730 QKJ327716:QKJ327730 QUF327716:QUF327730 REB327716:REB327730 RNX327716:RNX327730 RXT327716:RXT327730 SHP327716:SHP327730 SRL327716:SRL327730 TBH327716:TBH327730 TLD327716:TLD327730 TUZ327716:TUZ327730 UEV327716:UEV327730 UOR327716:UOR327730 UYN327716:UYN327730 VIJ327716:VIJ327730 VSF327716:VSF327730 WCB327716:WCB327730 WLX327716:WLX327730 WVT327716:WVT327730 I393252:I393266 JH393252:JH393266 TD393252:TD393266 ACZ393252:ACZ393266 AMV393252:AMV393266 AWR393252:AWR393266 BGN393252:BGN393266 BQJ393252:BQJ393266 CAF393252:CAF393266 CKB393252:CKB393266 CTX393252:CTX393266 DDT393252:DDT393266 DNP393252:DNP393266 DXL393252:DXL393266 EHH393252:EHH393266 ERD393252:ERD393266 FAZ393252:FAZ393266 FKV393252:FKV393266 FUR393252:FUR393266 GEN393252:GEN393266 GOJ393252:GOJ393266 GYF393252:GYF393266 HIB393252:HIB393266 HRX393252:HRX393266 IBT393252:IBT393266 ILP393252:ILP393266 IVL393252:IVL393266 JFH393252:JFH393266 JPD393252:JPD393266 JYZ393252:JYZ393266 KIV393252:KIV393266 KSR393252:KSR393266 LCN393252:LCN393266 LMJ393252:LMJ393266 LWF393252:LWF393266 MGB393252:MGB393266 MPX393252:MPX393266 MZT393252:MZT393266 NJP393252:NJP393266 NTL393252:NTL393266 ODH393252:ODH393266 OND393252:OND393266 OWZ393252:OWZ393266 PGV393252:PGV393266 PQR393252:PQR393266 QAN393252:QAN393266 QKJ393252:QKJ393266 QUF393252:QUF393266 REB393252:REB393266 RNX393252:RNX393266 RXT393252:RXT393266 SHP393252:SHP393266 SRL393252:SRL393266 TBH393252:TBH393266 TLD393252:TLD393266 TUZ393252:TUZ393266 UEV393252:UEV393266 UOR393252:UOR393266 UYN393252:UYN393266 VIJ393252:VIJ393266 VSF393252:VSF393266 WCB393252:WCB393266 WLX393252:WLX393266 WVT393252:WVT393266 I458788:I458802 JH458788:JH458802 TD458788:TD458802 ACZ458788:ACZ458802 AMV458788:AMV458802 AWR458788:AWR458802 BGN458788:BGN458802 BQJ458788:BQJ458802 CAF458788:CAF458802 CKB458788:CKB458802 CTX458788:CTX458802 DDT458788:DDT458802 DNP458788:DNP458802 DXL458788:DXL458802 EHH458788:EHH458802 ERD458788:ERD458802 FAZ458788:FAZ458802 FKV458788:FKV458802 FUR458788:FUR458802 GEN458788:GEN458802 GOJ458788:GOJ458802 GYF458788:GYF458802 HIB458788:HIB458802 HRX458788:HRX458802 IBT458788:IBT458802 ILP458788:ILP458802 IVL458788:IVL458802 JFH458788:JFH458802 JPD458788:JPD458802 JYZ458788:JYZ458802 KIV458788:KIV458802 KSR458788:KSR458802 LCN458788:LCN458802 LMJ458788:LMJ458802 LWF458788:LWF458802 MGB458788:MGB458802 MPX458788:MPX458802 MZT458788:MZT458802 NJP458788:NJP458802 NTL458788:NTL458802 ODH458788:ODH458802 OND458788:OND458802 OWZ458788:OWZ458802 PGV458788:PGV458802 PQR458788:PQR458802 QAN458788:QAN458802 QKJ458788:QKJ458802 QUF458788:QUF458802 REB458788:REB458802 RNX458788:RNX458802 RXT458788:RXT458802 SHP458788:SHP458802 SRL458788:SRL458802 TBH458788:TBH458802 TLD458788:TLD458802 TUZ458788:TUZ458802 UEV458788:UEV458802 UOR458788:UOR458802 UYN458788:UYN458802 VIJ458788:VIJ458802 VSF458788:VSF458802 WCB458788:WCB458802 WLX458788:WLX458802 WVT458788:WVT458802 I524324:I524338 JH524324:JH524338 TD524324:TD524338 ACZ524324:ACZ524338 AMV524324:AMV524338 AWR524324:AWR524338 BGN524324:BGN524338 BQJ524324:BQJ524338 CAF524324:CAF524338 CKB524324:CKB524338 CTX524324:CTX524338 DDT524324:DDT524338 DNP524324:DNP524338 DXL524324:DXL524338 EHH524324:EHH524338 ERD524324:ERD524338 FAZ524324:FAZ524338 FKV524324:FKV524338 FUR524324:FUR524338 GEN524324:GEN524338 GOJ524324:GOJ524338 GYF524324:GYF524338 HIB524324:HIB524338 HRX524324:HRX524338 IBT524324:IBT524338 ILP524324:ILP524338 IVL524324:IVL524338 JFH524324:JFH524338 JPD524324:JPD524338 JYZ524324:JYZ524338 KIV524324:KIV524338 KSR524324:KSR524338 LCN524324:LCN524338 LMJ524324:LMJ524338 LWF524324:LWF524338 MGB524324:MGB524338 MPX524324:MPX524338 MZT524324:MZT524338 NJP524324:NJP524338 NTL524324:NTL524338 ODH524324:ODH524338 OND524324:OND524338 OWZ524324:OWZ524338 PGV524324:PGV524338 PQR524324:PQR524338 QAN524324:QAN524338 QKJ524324:QKJ524338 QUF524324:QUF524338 REB524324:REB524338 RNX524324:RNX524338 RXT524324:RXT524338 SHP524324:SHP524338 SRL524324:SRL524338 TBH524324:TBH524338 TLD524324:TLD524338 TUZ524324:TUZ524338 UEV524324:UEV524338 UOR524324:UOR524338 UYN524324:UYN524338 VIJ524324:VIJ524338 VSF524324:VSF524338 WCB524324:WCB524338 WLX524324:WLX524338 WVT524324:WVT524338 I589860:I589874 JH589860:JH589874 TD589860:TD589874 ACZ589860:ACZ589874 AMV589860:AMV589874 AWR589860:AWR589874 BGN589860:BGN589874 BQJ589860:BQJ589874 CAF589860:CAF589874 CKB589860:CKB589874 CTX589860:CTX589874 DDT589860:DDT589874 DNP589860:DNP589874 DXL589860:DXL589874 EHH589860:EHH589874 ERD589860:ERD589874 FAZ589860:FAZ589874 FKV589860:FKV589874 FUR589860:FUR589874 GEN589860:GEN589874 GOJ589860:GOJ589874 GYF589860:GYF589874 HIB589860:HIB589874 HRX589860:HRX589874 IBT589860:IBT589874 ILP589860:ILP589874 IVL589860:IVL589874 JFH589860:JFH589874 JPD589860:JPD589874 JYZ589860:JYZ589874 KIV589860:KIV589874 KSR589860:KSR589874 LCN589860:LCN589874 LMJ589860:LMJ589874 LWF589860:LWF589874 MGB589860:MGB589874 MPX589860:MPX589874 MZT589860:MZT589874 NJP589860:NJP589874 NTL589860:NTL589874 ODH589860:ODH589874 OND589860:OND589874 OWZ589860:OWZ589874 PGV589860:PGV589874 PQR589860:PQR589874 QAN589860:QAN589874 QKJ589860:QKJ589874 QUF589860:QUF589874 REB589860:REB589874 RNX589860:RNX589874 RXT589860:RXT589874 SHP589860:SHP589874 SRL589860:SRL589874 TBH589860:TBH589874 TLD589860:TLD589874 TUZ589860:TUZ589874 UEV589860:UEV589874 UOR589860:UOR589874 UYN589860:UYN589874 VIJ589860:VIJ589874 VSF589860:VSF589874 WCB589860:WCB589874 WLX589860:WLX589874 WVT589860:WVT589874 I655396:I655410 JH655396:JH655410 TD655396:TD655410 ACZ655396:ACZ655410 AMV655396:AMV655410 AWR655396:AWR655410 BGN655396:BGN655410 BQJ655396:BQJ655410 CAF655396:CAF655410 CKB655396:CKB655410 CTX655396:CTX655410 DDT655396:DDT655410 DNP655396:DNP655410 DXL655396:DXL655410 EHH655396:EHH655410 ERD655396:ERD655410 FAZ655396:FAZ655410 FKV655396:FKV655410 FUR655396:FUR655410 GEN655396:GEN655410 GOJ655396:GOJ655410 GYF655396:GYF655410 HIB655396:HIB655410 HRX655396:HRX655410 IBT655396:IBT655410 ILP655396:ILP655410 IVL655396:IVL655410 JFH655396:JFH655410 JPD655396:JPD655410 JYZ655396:JYZ655410 KIV655396:KIV655410 KSR655396:KSR655410 LCN655396:LCN655410 LMJ655396:LMJ655410 LWF655396:LWF655410 MGB655396:MGB655410 MPX655396:MPX655410 MZT655396:MZT655410 NJP655396:NJP655410 NTL655396:NTL655410 ODH655396:ODH655410 OND655396:OND655410 OWZ655396:OWZ655410 PGV655396:PGV655410 PQR655396:PQR655410 QAN655396:QAN655410 QKJ655396:QKJ655410 QUF655396:QUF655410 REB655396:REB655410 RNX655396:RNX655410 RXT655396:RXT655410 SHP655396:SHP655410 SRL655396:SRL655410 TBH655396:TBH655410 TLD655396:TLD655410 TUZ655396:TUZ655410 UEV655396:UEV655410 UOR655396:UOR655410 UYN655396:UYN655410 VIJ655396:VIJ655410 VSF655396:VSF655410 WCB655396:WCB655410 WLX655396:WLX655410 WVT655396:WVT655410 I720932:I720946 JH720932:JH720946 TD720932:TD720946 ACZ720932:ACZ720946 AMV720932:AMV720946 AWR720932:AWR720946 BGN720932:BGN720946 BQJ720932:BQJ720946 CAF720932:CAF720946 CKB720932:CKB720946 CTX720932:CTX720946 DDT720932:DDT720946 DNP720932:DNP720946 DXL720932:DXL720946 EHH720932:EHH720946 ERD720932:ERD720946 FAZ720932:FAZ720946 FKV720932:FKV720946 FUR720932:FUR720946 GEN720932:GEN720946 GOJ720932:GOJ720946 GYF720932:GYF720946 HIB720932:HIB720946 HRX720932:HRX720946 IBT720932:IBT720946 ILP720932:ILP720946 IVL720932:IVL720946 JFH720932:JFH720946 JPD720932:JPD720946 JYZ720932:JYZ720946 KIV720932:KIV720946 KSR720932:KSR720946 LCN720932:LCN720946 LMJ720932:LMJ720946 LWF720932:LWF720946 MGB720932:MGB720946 MPX720932:MPX720946 MZT720932:MZT720946 NJP720932:NJP720946 NTL720932:NTL720946 ODH720932:ODH720946 OND720932:OND720946 OWZ720932:OWZ720946 PGV720932:PGV720946 PQR720932:PQR720946 QAN720932:QAN720946 QKJ720932:QKJ720946 QUF720932:QUF720946 REB720932:REB720946 RNX720932:RNX720946 RXT720932:RXT720946 SHP720932:SHP720946 SRL720932:SRL720946 TBH720932:TBH720946 TLD720932:TLD720946 TUZ720932:TUZ720946 UEV720932:UEV720946 UOR720932:UOR720946 UYN720932:UYN720946 VIJ720932:VIJ720946 VSF720932:VSF720946 WCB720932:WCB720946 WLX720932:WLX720946 WVT720932:WVT720946 I786468:I786482 JH786468:JH786482 TD786468:TD786482 ACZ786468:ACZ786482 AMV786468:AMV786482 AWR786468:AWR786482 BGN786468:BGN786482 BQJ786468:BQJ786482 CAF786468:CAF786482 CKB786468:CKB786482 CTX786468:CTX786482 DDT786468:DDT786482 DNP786468:DNP786482 DXL786468:DXL786482 EHH786468:EHH786482 ERD786468:ERD786482 FAZ786468:FAZ786482 FKV786468:FKV786482 FUR786468:FUR786482 GEN786468:GEN786482 GOJ786468:GOJ786482 GYF786468:GYF786482 HIB786468:HIB786482 HRX786468:HRX786482 IBT786468:IBT786482 ILP786468:ILP786482 IVL786468:IVL786482 JFH786468:JFH786482 JPD786468:JPD786482 JYZ786468:JYZ786482 KIV786468:KIV786482 KSR786468:KSR786482 LCN786468:LCN786482 LMJ786468:LMJ786482 LWF786468:LWF786482 MGB786468:MGB786482 MPX786468:MPX786482 MZT786468:MZT786482 NJP786468:NJP786482 NTL786468:NTL786482 ODH786468:ODH786482 OND786468:OND786482 OWZ786468:OWZ786482 PGV786468:PGV786482 PQR786468:PQR786482 QAN786468:QAN786482 QKJ786468:QKJ786482 QUF786468:QUF786482 REB786468:REB786482 RNX786468:RNX786482 RXT786468:RXT786482 SHP786468:SHP786482 SRL786468:SRL786482 TBH786468:TBH786482 TLD786468:TLD786482 TUZ786468:TUZ786482 UEV786468:UEV786482 UOR786468:UOR786482 UYN786468:UYN786482 VIJ786468:VIJ786482 VSF786468:VSF786482 WCB786468:WCB786482 WLX786468:WLX786482 WVT786468:WVT786482 I852004:I852018 JH852004:JH852018 TD852004:TD852018 ACZ852004:ACZ852018 AMV852004:AMV852018 AWR852004:AWR852018 BGN852004:BGN852018 BQJ852004:BQJ852018 CAF852004:CAF852018 CKB852004:CKB852018 CTX852004:CTX852018 DDT852004:DDT852018 DNP852004:DNP852018 DXL852004:DXL852018 EHH852004:EHH852018 ERD852004:ERD852018 FAZ852004:FAZ852018 FKV852004:FKV852018 FUR852004:FUR852018 GEN852004:GEN852018 GOJ852004:GOJ852018 GYF852004:GYF852018 HIB852004:HIB852018 HRX852004:HRX852018 IBT852004:IBT852018 ILP852004:ILP852018 IVL852004:IVL852018 JFH852004:JFH852018 JPD852004:JPD852018 JYZ852004:JYZ852018 KIV852004:KIV852018 KSR852004:KSR852018 LCN852004:LCN852018 LMJ852004:LMJ852018 LWF852004:LWF852018 MGB852004:MGB852018 MPX852004:MPX852018 MZT852004:MZT852018 NJP852004:NJP852018 NTL852004:NTL852018 ODH852004:ODH852018 OND852004:OND852018 OWZ852004:OWZ852018 PGV852004:PGV852018 PQR852004:PQR852018 QAN852004:QAN852018 QKJ852004:QKJ852018 QUF852004:QUF852018 REB852004:REB852018 RNX852004:RNX852018 RXT852004:RXT852018 SHP852004:SHP852018 SRL852004:SRL852018 TBH852004:TBH852018 TLD852004:TLD852018 TUZ852004:TUZ852018 UEV852004:UEV852018 UOR852004:UOR852018 UYN852004:UYN852018 VIJ852004:VIJ852018 VSF852004:VSF852018 WCB852004:WCB852018 WLX852004:WLX852018 WVT852004:WVT852018 I917540:I917554 JH917540:JH917554 TD917540:TD917554 ACZ917540:ACZ917554 AMV917540:AMV917554 AWR917540:AWR917554 BGN917540:BGN917554 BQJ917540:BQJ917554 CAF917540:CAF917554 CKB917540:CKB917554 CTX917540:CTX917554 DDT917540:DDT917554 DNP917540:DNP917554 DXL917540:DXL917554 EHH917540:EHH917554 ERD917540:ERD917554 FAZ917540:FAZ917554 FKV917540:FKV917554 FUR917540:FUR917554 GEN917540:GEN917554 GOJ917540:GOJ917554 GYF917540:GYF917554 HIB917540:HIB917554 HRX917540:HRX917554 IBT917540:IBT917554 ILP917540:ILP917554 IVL917540:IVL917554 JFH917540:JFH917554 JPD917540:JPD917554 JYZ917540:JYZ917554 KIV917540:KIV917554 KSR917540:KSR917554 LCN917540:LCN917554 LMJ917540:LMJ917554 LWF917540:LWF917554 MGB917540:MGB917554 MPX917540:MPX917554 MZT917540:MZT917554 NJP917540:NJP917554 NTL917540:NTL917554 ODH917540:ODH917554 OND917540:OND917554 OWZ917540:OWZ917554 PGV917540:PGV917554 PQR917540:PQR917554 QAN917540:QAN917554 QKJ917540:QKJ917554 QUF917540:QUF917554 REB917540:REB917554 RNX917540:RNX917554 RXT917540:RXT917554 SHP917540:SHP917554 SRL917540:SRL917554 TBH917540:TBH917554 TLD917540:TLD917554 TUZ917540:TUZ917554 UEV917540:UEV917554 UOR917540:UOR917554 UYN917540:UYN917554 VIJ917540:VIJ917554 VSF917540:VSF917554 WCB917540:WCB917554 WLX917540:WLX917554 WVT917540:WVT917554 I983076:I983090 JH983076:JH983090 TD983076:TD983090 ACZ983076:ACZ983090 AMV983076:AMV983090 AWR983076:AWR983090 BGN983076:BGN983090 BQJ983076:BQJ983090 CAF983076:CAF983090 CKB983076:CKB983090 CTX983076:CTX983090 DDT983076:DDT983090 DNP983076:DNP983090 DXL983076:DXL983090 EHH983076:EHH983090 ERD983076:ERD983090 FAZ983076:FAZ983090 FKV983076:FKV983090 FUR983076:FUR983090 GEN983076:GEN983090 GOJ983076:GOJ983090 GYF983076:GYF983090 HIB983076:HIB983090 HRX983076:HRX983090 IBT983076:IBT983090 ILP983076:ILP983090 IVL983076:IVL983090 JFH983076:JFH983090 JPD983076:JPD983090 JYZ983076:JYZ983090 KIV983076:KIV983090 KSR983076:KSR983090 LCN983076:LCN983090 LMJ983076:LMJ983090 LWF983076:LWF983090 MGB983076:MGB983090 MPX983076:MPX983090 MZT983076:MZT983090 NJP983076:NJP983090 NTL983076:NTL983090 ODH983076:ODH983090 OND983076:OND983090 OWZ983076:OWZ983090 PGV983076:PGV983090 PQR983076:PQR983090 QAN983076:QAN983090 QKJ983076:QKJ983090 QUF983076:QUF983090 REB983076:REB983090 RNX983076:RNX983090 RXT983076:RXT983090 SHP983076:SHP983090 SRL983076:SRL983090 TBH983076:TBH983090 TLD983076:TLD983090 TUZ983076:TUZ983090 UEV983076:UEV983090 UOR983076:UOR983090 UYN983076:UYN983090 VIJ983076:VIJ983090 VSF983076:VSF983090 WCB983076:WCB983090 WLX983076:WLX983090 B88:B89 B91:B92 B62:B86 TD10:TD45 ACZ10:ACZ45 AMV10:AMV45 AWR10:AWR45 BGN10:BGN45 BQJ10:BQJ45 CAF10:CAF45 CKB10:CKB45 CTX10:CTX45 DDT10:DDT45 DNP10:DNP45 DXL10:DXL45 EHH10:EHH45 ERD10:ERD45 FAZ10:FAZ45 FKV10:FKV45 FUR10:FUR45 GEN10:GEN45 GOJ10:GOJ45 GYF10:GYF45 HIB10:HIB45 HRX10:HRX45 IBT10:IBT45 ILP10:ILP45 IVL10:IVL45 JFH10:JFH45 JPD10:JPD45 JYZ10:JYZ45 KIV10:KIV45 KSR10:KSR45 LCN10:LCN45 LMJ10:LMJ45 LWF10:LWF45 MGB10:MGB45 MPX10:MPX45 MZT10:MZT45 NJP10:NJP45 NTL10:NTL45 ODH10:ODH45 OND10:OND45 OWZ10:OWZ45 PGV10:PGV45 PQR10:PQR45 QAN10:QAN45 QKJ10:QKJ45 QUF10:QUF45 REB10:REB45 RNX10:RNX45 RXT10:RXT45 SHP10:SHP45 SRL10:SRL45 TBH10:TBH45 TLD10:TLD45 TUZ10:TUZ45 UEV10:UEV45 UOR10:UOR45 UYN10:UYN45 VIJ10:VIJ45 VSF10:VSF45 WCB10:WCB45 WLX10:WLX45 WVT10:WVT45 JH10:JH45">
      <formula1>#REF!</formula1>
    </dataValidation>
    <dataValidation type="list" allowBlank="1" showInputMessage="1" showErrorMessage="1" sqref="WVO983067:WVR983067 WLS983067:WLV983067 WBW983067:WBZ983067 VSA983067:VSD983067 VIE983067:VIH983067 UYI983067:UYL983067 UOM983067:UOP983067 UEQ983067:UET983067 TUU983067:TUX983067 TKY983067:TLB983067 TBC983067:TBF983067 SRG983067:SRJ983067 SHK983067:SHN983067 RXO983067:RXR983067 RNS983067:RNV983067 RDW983067:RDZ983067 QUA983067:QUD983067 QKE983067:QKH983067 QAI983067:QAL983067 PQM983067:PQP983067 PGQ983067:PGT983067 OWU983067:OWX983067 OMY983067:ONB983067 ODC983067:ODF983067 NTG983067:NTJ983067 NJK983067:NJN983067 MZO983067:MZR983067 MPS983067:MPV983067 MFW983067:MFZ983067 LWA983067:LWD983067 LME983067:LMH983067 LCI983067:LCL983067 KSM983067:KSP983067 KIQ983067:KIT983067 JYU983067:JYX983067 JOY983067:JPB983067 JFC983067:JFF983067 IVG983067:IVJ983067 ILK983067:ILN983067 IBO983067:IBR983067 HRS983067:HRV983067 HHW983067:HHZ983067 GYA983067:GYD983067 GOE983067:GOH983067 GEI983067:GEL983067 FUM983067:FUP983067 FKQ983067:FKT983067 FAU983067:FAX983067 EQY983067:ERB983067 EHC983067:EHF983067 DXG983067:DXJ983067 DNK983067:DNN983067 DDO983067:DDR983067 CTS983067:CTV983067 CJW983067:CJZ983067 CAA983067:CAD983067 BQE983067:BQH983067 BGI983067:BGL983067 AWM983067:AWP983067 AMQ983067:AMT983067 ACU983067:ACX983067 SY983067:TB983067 JC983067:JF983067 WVO917531:WVR917531 WLS917531:WLV917531 WBW917531:WBZ917531 VSA917531:VSD917531 VIE917531:VIH917531 UYI917531:UYL917531 UOM917531:UOP917531 UEQ917531:UET917531 TUU917531:TUX917531 TKY917531:TLB917531 TBC917531:TBF917531 SRG917531:SRJ917531 SHK917531:SHN917531 RXO917531:RXR917531 RNS917531:RNV917531 RDW917531:RDZ917531 QUA917531:QUD917531 QKE917531:QKH917531 QAI917531:QAL917531 PQM917531:PQP917531 PGQ917531:PGT917531 OWU917531:OWX917531 OMY917531:ONB917531 ODC917531:ODF917531 NTG917531:NTJ917531 NJK917531:NJN917531 MZO917531:MZR917531 MPS917531:MPV917531 MFW917531:MFZ917531 LWA917531:LWD917531 LME917531:LMH917531 LCI917531:LCL917531 KSM917531:KSP917531 KIQ917531:KIT917531 JYU917531:JYX917531 JOY917531:JPB917531 JFC917531:JFF917531 IVG917531:IVJ917531 ILK917531:ILN917531 IBO917531:IBR917531 HRS917531:HRV917531 HHW917531:HHZ917531 GYA917531:GYD917531 GOE917531:GOH917531 GEI917531:GEL917531 FUM917531:FUP917531 FKQ917531:FKT917531 FAU917531:FAX917531 EQY917531:ERB917531 EHC917531:EHF917531 DXG917531:DXJ917531 DNK917531:DNN917531 DDO917531:DDR917531 CTS917531:CTV917531 CJW917531:CJZ917531 CAA917531:CAD917531 BQE917531:BQH917531 BGI917531:BGL917531 AWM917531:AWP917531 AMQ917531:AMT917531 ACU917531:ACX917531 SY917531:TB917531 JC917531:JF917531 WVO851995:WVR851995 WLS851995:WLV851995 WBW851995:WBZ851995 VSA851995:VSD851995 VIE851995:VIH851995 UYI851995:UYL851995 UOM851995:UOP851995 UEQ851995:UET851995 TUU851995:TUX851995 TKY851995:TLB851995 TBC851995:TBF851995 SRG851995:SRJ851995 SHK851995:SHN851995 RXO851995:RXR851995 RNS851995:RNV851995 RDW851995:RDZ851995 QUA851995:QUD851995 QKE851995:QKH851995 QAI851995:QAL851995 PQM851995:PQP851995 PGQ851995:PGT851995 OWU851995:OWX851995 OMY851995:ONB851995 ODC851995:ODF851995 NTG851995:NTJ851995 NJK851995:NJN851995 MZO851995:MZR851995 MPS851995:MPV851995 MFW851995:MFZ851995 LWA851995:LWD851995 LME851995:LMH851995 LCI851995:LCL851995 KSM851995:KSP851995 KIQ851995:KIT851995 JYU851995:JYX851995 JOY851995:JPB851995 JFC851995:JFF851995 IVG851995:IVJ851995 ILK851995:ILN851995 IBO851995:IBR851995 HRS851995:HRV851995 HHW851995:HHZ851995 GYA851995:GYD851995 GOE851995:GOH851995 GEI851995:GEL851995 FUM851995:FUP851995 FKQ851995:FKT851995 FAU851995:FAX851995 EQY851995:ERB851995 EHC851995:EHF851995 DXG851995:DXJ851995 DNK851995:DNN851995 DDO851995:DDR851995 CTS851995:CTV851995 CJW851995:CJZ851995 CAA851995:CAD851995 BQE851995:BQH851995 BGI851995:BGL851995 AWM851995:AWP851995 AMQ851995:AMT851995 ACU851995:ACX851995 SY851995:TB851995 JC851995:JF851995 WVO786459:WVR786459 WLS786459:WLV786459 WBW786459:WBZ786459 VSA786459:VSD786459 VIE786459:VIH786459 UYI786459:UYL786459 UOM786459:UOP786459 UEQ786459:UET786459 TUU786459:TUX786459 TKY786459:TLB786459 TBC786459:TBF786459 SRG786459:SRJ786459 SHK786459:SHN786459 RXO786459:RXR786459 RNS786459:RNV786459 RDW786459:RDZ786459 QUA786459:QUD786459 QKE786459:QKH786459 QAI786459:QAL786459 PQM786459:PQP786459 PGQ786459:PGT786459 OWU786459:OWX786459 OMY786459:ONB786459 ODC786459:ODF786459 NTG786459:NTJ786459 NJK786459:NJN786459 MZO786459:MZR786459 MPS786459:MPV786459 MFW786459:MFZ786459 LWA786459:LWD786459 LME786459:LMH786459 LCI786459:LCL786459 KSM786459:KSP786459 KIQ786459:KIT786459 JYU786459:JYX786459 JOY786459:JPB786459 JFC786459:JFF786459 IVG786459:IVJ786459 ILK786459:ILN786459 IBO786459:IBR786459 HRS786459:HRV786459 HHW786459:HHZ786459 GYA786459:GYD786459 GOE786459:GOH786459 GEI786459:GEL786459 FUM786459:FUP786459 FKQ786459:FKT786459 FAU786459:FAX786459 EQY786459:ERB786459 EHC786459:EHF786459 DXG786459:DXJ786459 DNK786459:DNN786459 DDO786459:DDR786459 CTS786459:CTV786459 CJW786459:CJZ786459 CAA786459:CAD786459 BQE786459:BQH786459 BGI786459:BGL786459 AWM786459:AWP786459 AMQ786459:AMT786459 ACU786459:ACX786459 SY786459:TB786459 JC786459:JF786459 WVO720923:WVR720923 WLS720923:WLV720923 WBW720923:WBZ720923 VSA720923:VSD720923 VIE720923:VIH720923 UYI720923:UYL720923 UOM720923:UOP720923 UEQ720923:UET720923 TUU720923:TUX720923 TKY720923:TLB720923 TBC720923:TBF720923 SRG720923:SRJ720923 SHK720923:SHN720923 RXO720923:RXR720923 RNS720923:RNV720923 RDW720923:RDZ720923 QUA720923:QUD720923 QKE720923:QKH720923 QAI720923:QAL720923 PQM720923:PQP720923 PGQ720923:PGT720923 OWU720923:OWX720923 OMY720923:ONB720923 ODC720923:ODF720923 NTG720923:NTJ720923 NJK720923:NJN720923 MZO720923:MZR720923 MPS720923:MPV720923 MFW720923:MFZ720923 LWA720923:LWD720923 LME720923:LMH720923 LCI720923:LCL720923 KSM720923:KSP720923 KIQ720923:KIT720923 JYU720923:JYX720923 JOY720923:JPB720923 JFC720923:JFF720923 IVG720923:IVJ720923 ILK720923:ILN720923 IBO720923:IBR720923 HRS720923:HRV720923 HHW720923:HHZ720923 GYA720923:GYD720923 GOE720923:GOH720923 GEI720923:GEL720923 FUM720923:FUP720923 FKQ720923:FKT720923 FAU720923:FAX720923 EQY720923:ERB720923 EHC720923:EHF720923 DXG720923:DXJ720923 DNK720923:DNN720923 DDO720923:DDR720923 CTS720923:CTV720923 CJW720923:CJZ720923 CAA720923:CAD720923 BQE720923:BQH720923 BGI720923:BGL720923 AWM720923:AWP720923 AMQ720923:AMT720923 ACU720923:ACX720923 SY720923:TB720923 JC720923:JF720923 WVO655387:WVR655387 WLS655387:WLV655387 WBW655387:WBZ655387 VSA655387:VSD655387 VIE655387:VIH655387 UYI655387:UYL655387 UOM655387:UOP655387 UEQ655387:UET655387 TUU655387:TUX655387 TKY655387:TLB655387 TBC655387:TBF655387 SRG655387:SRJ655387 SHK655387:SHN655387 RXO655387:RXR655387 RNS655387:RNV655387 RDW655387:RDZ655387 QUA655387:QUD655387 QKE655387:QKH655387 QAI655387:QAL655387 PQM655387:PQP655387 PGQ655387:PGT655387 OWU655387:OWX655387 OMY655387:ONB655387 ODC655387:ODF655387 NTG655387:NTJ655387 NJK655387:NJN655387 MZO655387:MZR655387 MPS655387:MPV655387 MFW655387:MFZ655387 LWA655387:LWD655387 LME655387:LMH655387 LCI655387:LCL655387 KSM655387:KSP655387 KIQ655387:KIT655387 JYU655387:JYX655387 JOY655387:JPB655387 JFC655387:JFF655387 IVG655387:IVJ655387 ILK655387:ILN655387 IBO655387:IBR655387 HRS655387:HRV655387 HHW655387:HHZ655387 GYA655387:GYD655387 GOE655387:GOH655387 GEI655387:GEL655387 FUM655387:FUP655387 FKQ655387:FKT655387 FAU655387:FAX655387 EQY655387:ERB655387 EHC655387:EHF655387 DXG655387:DXJ655387 DNK655387:DNN655387 DDO655387:DDR655387 CTS655387:CTV655387 CJW655387:CJZ655387 CAA655387:CAD655387 BQE655387:BQH655387 BGI655387:BGL655387 AWM655387:AWP655387 AMQ655387:AMT655387 ACU655387:ACX655387 SY655387:TB655387 JC655387:JF655387 WVO589851:WVR589851 WLS589851:WLV589851 WBW589851:WBZ589851 VSA589851:VSD589851 VIE589851:VIH589851 UYI589851:UYL589851 UOM589851:UOP589851 UEQ589851:UET589851 TUU589851:TUX589851 TKY589851:TLB589851 TBC589851:TBF589851 SRG589851:SRJ589851 SHK589851:SHN589851 RXO589851:RXR589851 RNS589851:RNV589851 RDW589851:RDZ589851 QUA589851:QUD589851 QKE589851:QKH589851 QAI589851:QAL589851 PQM589851:PQP589851 PGQ589851:PGT589851 OWU589851:OWX589851 OMY589851:ONB589851 ODC589851:ODF589851 NTG589851:NTJ589851 NJK589851:NJN589851 MZO589851:MZR589851 MPS589851:MPV589851 MFW589851:MFZ589851 LWA589851:LWD589851 LME589851:LMH589851 LCI589851:LCL589851 KSM589851:KSP589851 KIQ589851:KIT589851 JYU589851:JYX589851 JOY589851:JPB589851 JFC589851:JFF589851 IVG589851:IVJ589851 ILK589851:ILN589851 IBO589851:IBR589851 HRS589851:HRV589851 HHW589851:HHZ589851 GYA589851:GYD589851 GOE589851:GOH589851 GEI589851:GEL589851 FUM589851:FUP589851 FKQ589851:FKT589851 FAU589851:FAX589851 EQY589851:ERB589851 EHC589851:EHF589851 DXG589851:DXJ589851 DNK589851:DNN589851 DDO589851:DDR589851 CTS589851:CTV589851 CJW589851:CJZ589851 CAA589851:CAD589851 BQE589851:BQH589851 BGI589851:BGL589851 AWM589851:AWP589851 AMQ589851:AMT589851 ACU589851:ACX589851 SY589851:TB589851 JC589851:JF589851 WVO524315:WVR524315 WLS524315:WLV524315 WBW524315:WBZ524315 VSA524315:VSD524315 VIE524315:VIH524315 UYI524315:UYL524315 UOM524315:UOP524315 UEQ524315:UET524315 TUU524315:TUX524315 TKY524315:TLB524315 TBC524315:TBF524315 SRG524315:SRJ524315 SHK524315:SHN524315 RXO524315:RXR524315 RNS524315:RNV524315 RDW524315:RDZ524315 QUA524315:QUD524315 QKE524315:QKH524315 QAI524315:QAL524315 PQM524315:PQP524315 PGQ524315:PGT524315 OWU524315:OWX524315 OMY524315:ONB524315 ODC524315:ODF524315 NTG524315:NTJ524315 NJK524315:NJN524315 MZO524315:MZR524315 MPS524315:MPV524315 MFW524315:MFZ524315 LWA524315:LWD524315 LME524315:LMH524315 LCI524315:LCL524315 KSM524315:KSP524315 KIQ524315:KIT524315 JYU524315:JYX524315 JOY524315:JPB524315 JFC524315:JFF524315 IVG524315:IVJ524315 ILK524315:ILN524315 IBO524315:IBR524315 HRS524315:HRV524315 HHW524315:HHZ524315 GYA524315:GYD524315 GOE524315:GOH524315 GEI524315:GEL524315 FUM524315:FUP524315 FKQ524315:FKT524315 FAU524315:FAX524315 EQY524315:ERB524315 EHC524315:EHF524315 DXG524315:DXJ524315 DNK524315:DNN524315 DDO524315:DDR524315 CTS524315:CTV524315 CJW524315:CJZ524315 CAA524315:CAD524315 BQE524315:BQH524315 BGI524315:BGL524315 AWM524315:AWP524315 AMQ524315:AMT524315 ACU524315:ACX524315 SY524315:TB524315 JC524315:JF524315 WVO458779:WVR458779 WLS458779:WLV458779 WBW458779:WBZ458779 VSA458779:VSD458779 VIE458779:VIH458779 UYI458779:UYL458779 UOM458779:UOP458779 UEQ458779:UET458779 TUU458779:TUX458779 TKY458779:TLB458779 TBC458779:TBF458779 SRG458779:SRJ458779 SHK458779:SHN458779 RXO458779:RXR458779 RNS458779:RNV458779 RDW458779:RDZ458779 QUA458779:QUD458779 QKE458779:QKH458779 QAI458779:QAL458779 PQM458779:PQP458779 PGQ458779:PGT458779 OWU458779:OWX458779 OMY458779:ONB458779 ODC458779:ODF458779 NTG458779:NTJ458779 NJK458779:NJN458779 MZO458779:MZR458779 MPS458779:MPV458779 MFW458779:MFZ458779 LWA458779:LWD458779 LME458779:LMH458779 LCI458779:LCL458779 KSM458779:KSP458779 KIQ458779:KIT458779 JYU458779:JYX458779 JOY458779:JPB458779 JFC458779:JFF458779 IVG458779:IVJ458779 ILK458779:ILN458779 IBO458779:IBR458779 HRS458779:HRV458779 HHW458779:HHZ458779 GYA458779:GYD458779 GOE458779:GOH458779 GEI458779:GEL458779 FUM458779:FUP458779 FKQ458779:FKT458779 FAU458779:FAX458779 EQY458779:ERB458779 EHC458779:EHF458779 DXG458779:DXJ458779 DNK458779:DNN458779 DDO458779:DDR458779 CTS458779:CTV458779 CJW458779:CJZ458779 CAA458779:CAD458779 BQE458779:BQH458779 BGI458779:BGL458779 AWM458779:AWP458779 AMQ458779:AMT458779 ACU458779:ACX458779 SY458779:TB458779 JC458779:JF458779 WVO393243:WVR393243 WLS393243:WLV393243 WBW393243:WBZ393243 VSA393243:VSD393243 VIE393243:VIH393243 UYI393243:UYL393243 UOM393243:UOP393243 UEQ393243:UET393243 TUU393243:TUX393243 TKY393243:TLB393243 TBC393243:TBF393243 SRG393243:SRJ393243 SHK393243:SHN393243 RXO393243:RXR393243 RNS393243:RNV393243 RDW393243:RDZ393243 QUA393243:QUD393243 QKE393243:QKH393243 QAI393243:QAL393243 PQM393243:PQP393243 PGQ393243:PGT393243 OWU393243:OWX393243 OMY393243:ONB393243 ODC393243:ODF393243 NTG393243:NTJ393243 NJK393243:NJN393243 MZO393243:MZR393243 MPS393243:MPV393243 MFW393243:MFZ393243 LWA393243:LWD393243 LME393243:LMH393243 LCI393243:LCL393243 KSM393243:KSP393243 KIQ393243:KIT393243 JYU393243:JYX393243 JOY393243:JPB393243 JFC393243:JFF393243 IVG393243:IVJ393243 ILK393243:ILN393243 IBO393243:IBR393243 HRS393243:HRV393243 HHW393243:HHZ393243 GYA393243:GYD393243 GOE393243:GOH393243 GEI393243:GEL393243 FUM393243:FUP393243 FKQ393243:FKT393243 FAU393243:FAX393243 EQY393243:ERB393243 EHC393243:EHF393243 DXG393243:DXJ393243 DNK393243:DNN393243 DDO393243:DDR393243 CTS393243:CTV393243 CJW393243:CJZ393243 CAA393243:CAD393243 BQE393243:BQH393243 BGI393243:BGL393243 AWM393243:AWP393243 AMQ393243:AMT393243 ACU393243:ACX393243 SY393243:TB393243 JC393243:JF393243 WVO327707:WVR327707 WLS327707:WLV327707 WBW327707:WBZ327707 VSA327707:VSD327707 VIE327707:VIH327707 UYI327707:UYL327707 UOM327707:UOP327707 UEQ327707:UET327707 TUU327707:TUX327707 TKY327707:TLB327707 TBC327707:TBF327707 SRG327707:SRJ327707 SHK327707:SHN327707 RXO327707:RXR327707 RNS327707:RNV327707 RDW327707:RDZ327707 QUA327707:QUD327707 QKE327707:QKH327707 QAI327707:QAL327707 PQM327707:PQP327707 PGQ327707:PGT327707 OWU327707:OWX327707 OMY327707:ONB327707 ODC327707:ODF327707 NTG327707:NTJ327707 NJK327707:NJN327707 MZO327707:MZR327707 MPS327707:MPV327707 MFW327707:MFZ327707 LWA327707:LWD327707 LME327707:LMH327707 LCI327707:LCL327707 KSM327707:KSP327707 KIQ327707:KIT327707 JYU327707:JYX327707 JOY327707:JPB327707 JFC327707:JFF327707 IVG327707:IVJ327707 ILK327707:ILN327707 IBO327707:IBR327707 HRS327707:HRV327707 HHW327707:HHZ327707 GYA327707:GYD327707 GOE327707:GOH327707 GEI327707:GEL327707 FUM327707:FUP327707 FKQ327707:FKT327707 FAU327707:FAX327707 EQY327707:ERB327707 EHC327707:EHF327707 DXG327707:DXJ327707 DNK327707:DNN327707 DDO327707:DDR327707 CTS327707:CTV327707 CJW327707:CJZ327707 CAA327707:CAD327707 BQE327707:BQH327707 BGI327707:BGL327707 AWM327707:AWP327707 AMQ327707:AMT327707 ACU327707:ACX327707 SY327707:TB327707 JC327707:JF327707 WVO262171:WVR262171 WLS262171:WLV262171 WBW262171:WBZ262171 VSA262171:VSD262171 VIE262171:VIH262171 UYI262171:UYL262171 UOM262171:UOP262171 UEQ262171:UET262171 TUU262171:TUX262171 TKY262171:TLB262171 TBC262171:TBF262171 SRG262171:SRJ262171 SHK262171:SHN262171 RXO262171:RXR262171 RNS262171:RNV262171 RDW262171:RDZ262171 QUA262171:QUD262171 QKE262171:QKH262171 QAI262171:QAL262171 PQM262171:PQP262171 PGQ262171:PGT262171 OWU262171:OWX262171 OMY262171:ONB262171 ODC262171:ODF262171 NTG262171:NTJ262171 NJK262171:NJN262171 MZO262171:MZR262171 MPS262171:MPV262171 MFW262171:MFZ262171 LWA262171:LWD262171 LME262171:LMH262171 LCI262171:LCL262171 KSM262171:KSP262171 KIQ262171:KIT262171 JYU262171:JYX262171 JOY262171:JPB262171 JFC262171:JFF262171 IVG262171:IVJ262171 ILK262171:ILN262171 IBO262171:IBR262171 HRS262171:HRV262171 HHW262171:HHZ262171 GYA262171:GYD262171 GOE262171:GOH262171 GEI262171:GEL262171 FUM262171:FUP262171 FKQ262171:FKT262171 FAU262171:FAX262171 EQY262171:ERB262171 EHC262171:EHF262171 DXG262171:DXJ262171 DNK262171:DNN262171 DDO262171:DDR262171 CTS262171:CTV262171 CJW262171:CJZ262171 CAA262171:CAD262171 BQE262171:BQH262171 BGI262171:BGL262171 AWM262171:AWP262171 AMQ262171:AMT262171 ACU262171:ACX262171 SY262171:TB262171 JC262171:JF262171 WVO196635:WVR196635 WLS196635:WLV196635 WBW196635:WBZ196635 VSA196635:VSD196635 VIE196635:VIH196635 UYI196635:UYL196635 UOM196635:UOP196635 UEQ196635:UET196635 TUU196635:TUX196635 TKY196635:TLB196635 TBC196635:TBF196635 SRG196635:SRJ196635 SHK196635:SHN196635 RXO196635:RXR196635 RNS196635:RNV196635 RDW196635:RDZ196635 QUA196635:QUD196635 QKE196635:QKH196635 QAI196635:QAL196635 PQM196635:PQP196635 PGQ196635:PGT196635 OWU196635:OWX196635 OMY196635:ONB196635 ODC196635:ODF196635 NTG196635:NTJ196635 NJK196635:NJN196635 MZO196635:MZR196635 MPS196635:MPV196635 MFW196635:MFZ196635 LWA196635:LWD196635 LME196635:LMH196635 LCI196635:LCL196635 KSM196635:KSP196635 KIQ196635:KIT196635 JYU196635:JYX196635 JOY196635:JPB196635 JFC196635:JFF196635 IVG196635:IVJ196635 ILK196635:ILN196635 IBO196635:IBR196635 HRS196635:HRV196635 HHW196635:HHZ196635 GYA196635:GYD196635 GOE196635:GOH196635 GEI196635:GEL196635 FUM196635:FUP196635 FKQ196635:FKT196635 FAU196635:FAX196635 EQY196635:ERB196635 EHC196635:EHF196635 DXG196635:DXJ196635 DNK196635:DNN196635 DDO196635:DDR196635 CTS196635:CTV196635 CJW196635:CJZ196635 CAA196635:CAD196635 BQE196635:BQH196635 BGI196635:BGL196635 AWM196635:AWP196635 AMQ196635:AMT196635 ACU196635:ACX196635 SY196635:TB196635 JC196635:JF196635 WVO131099:WVR131099 WLS131099:WLV131099 WBW131099:WBZ131099 VSA131099:VSD131099 VIE131099:VIH131099 UYI131099:UYL131099 UOM131099:UOP131099 UEQ131099:UET131099 TUU131099:TUX131099 TKY131099:TLB131099 TBC131099:TBF131099 SRG131099:SRJ131099 SHK131099:SHN131099 RXO131099:RXR131099 RNS131099:RNV131099 RDW131099:RDZ131099 QUA131099:QUD131099 QKE131099:QKH131099 QAI131099:QAL131099 PQM131099:PQP131099 PGQ131099:PGT131099 OWU131099:OWX131099 OMY131099:ONB131099 ODC131099:ODF131099 NTG131099:NTJ131099 NJK131099:NJN131099 MZO131099:MZR131099 MPS131099:MPV131099 MFW131099:MFZ131099 LWA131099:LWD131099 LME131099:LMH131099 LCI131099:LCL131099 KSM131099:KSP131099 KIQ131099:KIT131099 JYU131099:JYX131099 JOY131099:JPB131099 JFC131099:JFF131099 IVG131099:IVJ131099 ILK131099:ILN131099 IBO131099:IBR131099 HRS131099:HRV131099 HHW131099:HHZ131099 GYA131099:GYD131099 GOE131099:GOH131099 GEI131099:GEL131099 FUM131099:FUP131099 FKQ131099:FKT131099 FAU131099:FAX131099 EQY131099:ERB131099 EHC131099:EHF131099 DXG131099:DXJ131099 DNK131099:DNN131099 DDO131099:DDR131099 CTS131099:CTV131099 CJW131099:CJZ131099 CAA131099:CAD131099 BQE131099:BQH131099 BGI131099:BGL131099 AWM131099:AWP131099 AMQ131099:AMT131099 ACU131099:ACX131099 SY131099:TB131099 JC131099:JF131099 WVO65563:WVR65563 WLS65563:WLV65563 WBW65563:WBZ65563 VSA65563:VSD65563 VIE65563:VIH65563 UYI65563:UYL65563 UOM65563:UOP65563 UEQ65563:UET65563 TUU65563:TUX65563 TKY65563:TLB65563 TBC65563:TBF65563 SRG65563:SRJ65563 SHK65563:SHN65563 RXO65563:RXR65563 RNS65563:RNV65563 RDW65563:RDZ65563 QUA65563:QUD65563 QKE65563:QKH65563 QAI65563:QAL65563 PQM65563:PQP65563 PGQ65563:PGT65563 OWU65563:OWX65563 OMY65563:ONB65563 ODC65563:ODF65563 NTG65563:NTJ65563 NJK65563:NJN65563 MZO65563:MZR65563 MPS65563:MPV65563 MFW65563:MFZ65563 LWA65563:LWD65563 LME65563:LMH65563 LCI65563:LCL65563 KSM65563:KSP65563 KIQ65563:KIT65563 JYU65563:JYX65563 JOY65563:JPB65563 JFC65563:JFF65563 IVG65563:IVJ65563 ILK65563:ILN65563 IBO65563:IBR65563 HRS65563:HRV65563 HHW65563:HHZ65563 GYA65563:GYD65563 GOE65563:GOH65563 GEI65563:GEL65563 FUM65563:FUP65563 FKQ65563:FKT65563 FAU65563:FAX65563 EQY65563:ERB65563 EHC65563:EHF65563 DXG65563:DXJ65563 DNK65563:DNN65563 DDO65563:DDR65563 CTS65563:CTV65563 CJW65563:CJZ65563 CAA65563:CAD65563 BQE65563:BQH65563 BGI65563:BGL65563 AWM65563:AWP65563 AMQ65563:AMT65563 ACU65563:ACX65563 SY65563:TB65563 JC65563:JF65563 E65563:G65563 E131099:G131099 E196635:G196635 E262171:G262171 E327707:G327707 E393243:G393243 E458779:G458779 E524315:G524315 E589851:G589851 E655387:G655387 E720923:G720923 E786459:G786459 E851995:G851995 E917531:G917531 E983067:G983067">
      <formula1>$E$521:$E$535</formula1>
    </dataValidation>
    <dataValidation type="list" allowBlank="1" showInputMessage="1" showErrorMessage="1" sqref="G65572:G65586 G10:G45 JF10:JF45 TB10:TB45 ACX10:ACX45 AMT10:AMT45 AWP10:AWP45 BGL10:BGL45 BQH10:BQH45 CAD10:CAD45 CJZ10:CJZ45 CTV10:CTV45 DDR10:DDR45 DNN10:DNN45 DXJ10:DXJ45 EHF10:EHF45 ERB10:ERB45 FAX10:FAX45 FKT10:FKT45 FUP10:FUP45 GEL10:GEL45 GOH10:GOH45 GYD10:GYD45 HHZ10:HHZ45 HRV10:HRV45 IBR10:IBR45 ILN10:ILN45 IVJ10:IVJ45 JFF10:JFF45 JPB10:JPB45 JYX10:JYX45 KIT10:KIT45 KSP10:KSP45 LCL10:LCL45 LMH10:LMH45 LWD10:LWD45 MFZ10:MFZ45 MPV10:MPV45 MZR10:MZR45 NJN10:NJN45 NTJ10:NTJ45 ODF10:ODF45 ONB10:ONB45 OWX10:OWX45 PGT10:PGT45 PQP10:PQP45 QAL10:QAL45 QKH10:QKH45 QUD10:QUD45 RDZ10:RDZ45 RNV10:RNV45 RXR10:RXR45 SHN10:SHN45 SRJ10:SRJ45 TBF10:TBF45 TLB10:TLB45 TUX10:TUX45 UET10:UET45 UOP10:UOP45 UYL10:UYL45 VIH10:VIH45 VSD10:VSD45 WBZ10:WBZ45 WLV10:WLV45 WVR10:WVR45 JF65572:JF65586 TB65572:TB65586 ACX65572:ACX65586 AMT65572:AMT65586 AWP65572:AWP65586 BGL65572:BGL65586 BQH65572:BQH65586 CAD65572:CAD65586 CJZ65572:CJZ65586 CTV65572:CTV65586 DDR65572:DDR65586 DNN65572:DNN65586 DXJ65572:DXJ65586 EHF65572:EHF65586 ERB65572:ERB65586 FAX65572:FAX65586 FKT65572:FKT65586 FUP65572:FUP65586 GEL65572:GEL65586 GOH65572:GOH65586 GYD65572:GYD65586 HHZ65572:HHZ65586 HRV65572:HRV65586 IBR65572:IBR65586 ILN65572:ILN65586 IVJ65572:IVJ65586 JFF65572:JFF65586 JPB65572:JPB65586 JYX65572:JYX65586 KIT65572:KIT65586 KSP65572:KSP65586 LCL65572:LCL65586 LMH65572:LMH65586 LWD65572:LWD65586 MFZ65572:MFZ65586 MPV65572:MPV65586 MZR65572:MZR65586 NJN65572:NJN65586 NTJ65572:NTJ65586 ODF65572:ODF65586 ONB65572:ONB65586 OWX65572:OWX65586 PGT65572:PGT65586 PQP65572:PQP65586 QAL65572:QAL65586 QKH65572:QKH65586 QUD65572:QUD65586 RDZ65572:RDZ65586 RNV65572:RNV65586 RXR65572:RXR65586 SHN65572:SHN65586 SRJ65572:SRJ65586 TBF65572:TBF65586 TLB65572:TLB65586 TUX65572:TUX65586 UET65572:UET65586 UOP65572:UOP65586 UYL65572:UYL65586 VIH65572:VIH65586 VSD65572:VSD65586 WBZ65572:WBZ65586 WLV65572:WLV65586 WVR65572:WVR65586 G131108:G131122 JF131108:JF131122 TB131108:TB131122 ACX131108:ACX131122 AMT131108:AMT131122 AWP131108:AWP131122 BGL131108:BGL131122 BQH131108:BQH131122 CAD131108:CAD131122 CJZ131108:CJZ131122 CTV131108:CTV131122 DDR131108:DDR131122 DNN131108:DNN131122 DXJ131108:DXJ131122 EHF131108:EHF131122 ERB131108:ERB131122 FAX131108:FAX131122 FKT131108:FKT131122 FUP131108:FUP131122 GEL131108:GEL131122 GOH131108:GOH131122 GYD131108:GYD131122 HHZ131108:HHZ131122 HRV131108:HRV131122 IBR131108:IBR131122 ILN131108:ILN131122 IVJ131108:IVJ131122 JFF131108:JFF131122 JPB131108:JPB131122 JYX131108:JYX131122 KIT131108:KIT131122 KSP131108:KSP131122 LCL131108:LCL131122 LMH131108:LMH131122 LWD131108:LWD131122 MFZ131108:MFZ131122 MPV131108:MPV131122 MZR131108:MZR131122 NJN131108:NJN131122 NTJ131108:NTJ131122 ODF131108:ODF131122 ONB131108:ONB131122 OWX131108:OWX131122 PGT131108:PGT131122 PQP131108:PQP131122 QAL131108:QAL131122 QKH131108:QKH131122 QUD131108:QUD131122 RDZ131108:RDZ131122 RNV131108:RNV131122 RXR131108:RXR131122 SHN131108:SHN131122 SRJ131108:SRJ131122 TBF131108:TBF131122 TLB131108:TLB131122 TUX131108:TUX131122 UET131108:UET131122 UOP131108:UOP131122 UYL131108:UYL131122 VIH131108:VIH131122 VSD131108:VSD131122 WBZ131108:WBZ131122 WLV131108:WLV131122 WVR131108:WVR131122 G196644:G196658 JF196644:JF196658 TB196644:TB196658 ACX196644:ACX196658 AMT196644:AMT196658 AWP196644:AWP196658 BGL196644:BGL196658 BQH196644:BQH196658 CAD196644:CAD196658 CJZ196644:CJZ196658 CTV196644:CTV196658 DDR196644:DDR196658 DNN196644:DNN196658 DXJ196644:DXJ196658 EHF196644:EHF196658 ERB196644:ERB196658 FAX196644:FAX196658 FKT196644:FKT196658 FUP196644:FUP196658 GEL196644:GEL196658 GOH196644:GOH196658 GYD196644:GYD196658 HHZ196644:HHZ196658 HRV196644:HRV196658 IBR196644:IBR196658 ILN196644:ILN196658 IVJ196644:IVJ196658 JFF196644:JFF196658 JPB196644:JPB196658 JYX196644:JYX196658 KIT196644:KIT196658 KSP196644:KSP196658 LCL196644:LCL196658 LMH196644:LMH196658 LWD196644:LWD196658 MFZ196644:MFZ196658 MPV196644:MPV196658 MZR196644:MZR196658 NJN196644:NJN196658 NTJ196644:NTJ196658 ODF196644:ODF196658 ONB196644:ONB196658 OWX196644:OWX196658 PGT196644:PGT196658 PQP196644:PQP196658 QAL196644:QAL196658 QKH196644:QKH196658 QUD196644:QUD196658 RDZ196644:RDZ196658 RNV196644:RNV196658 RXR196644:RXR196658 SHN196644:SHN196658 SRJ196644:SRJ196658 TBF196644:TBF196658 TLB196644:TLB196658 TUX196644:TUX196658 UET196644:UET196658 UOP196644:UOP196658 UYL196644:UYL196658 VIH196644:VIH196658 VSD196644:VSD196658 WBZ196644:WBZ196658 WLV196644:WLV196658 WVR196644:WVR196658 G262180:G262194 JF262180:JF262194 TB262180:TB262194 ACX262180:ACX262194 AMT262180:AMT262194 AWP262180:AWP262194 BGL262180:BGL262194 BQH262180:BQH262194 CAD262180:CAD262194 CJZ262180:CJZ262194 CTV262180:CTV262194 DDR262180:DDR262194 DNN262180:DNN262194 DXJ262180:DXJ262194 EHF262180:EHF262194 ERB262180:ERB262194 FAX262180:FAX262194 FKT262180:FKT262194 FUP262180:FUP262194 GEL262180:GEL262194 GOH262180:GOH262194 GYD262180:GYD262194 HHZ262180:HHZ262194 HRV262180:HRV262194 IBR262180:IBR262194 ILN262180:ILN262194 IVJ262180:IVJ262194 JFF262180:JFF262194 JPB262180:JPB262194 JYX262180:JYX262194 KIT262180:KIT262194 KSP262180:KSP262194 LCL262180:LCL262194 LMH262180:LMH262194 LWD262180:LWD262194 MFZ262180:MFZ262194 MPV262180:MPV262194 MZR262180:MZR262194 NJN262180:NJN262194 NTJ262180:NTJ262194 ODF262180:ODF262194 ONB262180:ONB262194 OWX262180:OWX262194 PGT262180:PGT262194 PQP262180:PQP262194 QAL262180:QAL262194 QKH262180:QKH262194 QUD262180:QUD262194 RDZ262180:RDZ262194 RNV262180:RNV262194 RXR262180:RXR262194 SHN262180:SHN262194 SRJ262180:SRJ262194 TBF262180:TBF262194 TLB262180:TLB262194 TUX262180:TUX262194 UET262180:UET262194 UOP262180:UOP262194 UYL262180:UYL262194 VIH262180:VIH262194 VSD262180:VSD262194 WBZ262180:WBZ262194 WLV262180:WLV262194 WVR262180:WVR262194 G327716:G327730 JF327716:JF327730 TB327716:TB327730 ACX327716:ACX327730 AMT327716:AMT327730 AWP327716:AWP327730 BGL327716:BGL327730 BQH327716:BQH327730 CAD327716:CAD327730 CJZ327716:CJZ327730 CTV327716:CTV327730 DDR327716:DDR327730 DNN327716:DNN327730 DXJ327716:DXJ327730 EHF327716:EHF327730 ERB327716:ERB327730 FAX327716:FAX327730 FKT327716:FKT327730 FUP327716:FUP327730 GEL327716:GEL327730 GOH327716:GOH327730 GYD327716:GYD327730 HHZ327716:HHZ327730 HRV327716:HRV327730 IBR327716:IBR327730 ILN327716:ILN327730 IVJ327716:IVJ327730 JFF327716:JFF327730 JPB327716:JPB327730 JYX327716:JYX327730 KIT327716:KIT327730 KSP327716:KSP327730 LCL327716:LCL327730 LMH327716:LMH327730 LWD327716:LWD327730 MFZ327716:MFZ327730 MPV327716:MPV327730 MZR327716:MZR327730 NJN327716:NJN327730 NTJ327716:NTJ327730 ODF327716:ODF327730 ONB327716:ONB327730 OWX327716:OWX327730 PGT327716:PGT327730 PQP327716:PQP327730 QAL327716:QAL327730 QKH327716:QKH327730 QUD327716:QUD327730 RDZ327716:RDZ327730 RNV327716:RNV327730 RXR327716:RXR327730 SHN327716:SHN327730 SRJ327716:SRJ327730 TBF327716:TBF327730 TLB327716:TLB327730 TUX327716:TUX327730 UET327716:UET327730 UOP327716:UOP327730 UYL327716:UYL327730 VIH327716:VIH327730 VSD327716:VSD327730 WBZ327716:WBZ327730 WLV327716:WLV327730 WVR327716:WVR327730 G393252:G393266 JF393252:JF393266 TB393252:TB393266 ACX393252:ACX393266 AMT393252:AMT393266 AWP393252:AWP393266 BGL393252:BGL393266 BQH393252:BQH393266 CAD393252:CAD393266 CJZ393252:CJZ393266 CTV393252:CTV393266 DDR393252:DDR393266 DNN393252:DNN393266 DXJ393252:DXJ393266 EHF393252:EHF393266 ERB393252:ERB393266 FAX393252:FAX393266 FKT393252:FKT393266 FUP393252:FUP393266 GEL393252:GEL393266 GOH393252:GOH393266 GYD393252:GYD393266 HHZ393252:HHZ393266 HRV393252:HRV393266 IBR393252:IBR393266 ILN393252:ILN393266 IVJ393252:IVJ393266 JFF393252:JFF393266 JPB393252:JPB393266 JYX393252:JYX393266 KIT393252:KIT393266 KSP393252:KSP393266 LCL393252:LCL393266 LMH393252:LMH393266 LWD393252:LWD393266 MFZ393252:MFZ393266 MPV393252:MPV393266 MZR393252:MZR393266 NJN393252:NJN393266 NTJ393252:NTJ393266 ODF393252:ODF393266 ONB393252:ONB393266 OWX393252:OWX393266 PGT393252:PGT393266 PQP393252:PQP393266 QAL393252:QAL393266 QKH393252:QKH393266 QUD393252:QUD393266 RDZ393252:RDZ393266 RNV393252:RNV393266 RXR393252:RXR393266 SHN393252:SHN393266 SRJ393252:SRJ393266 TBF393252:TBF393266 TLB393252:TLB393266 TUX393252:TUX393266 UET393252:UET393266 UOP393252:UOP393266 UYL393252:UYL393266 VIH393252:VIH393266 VSD393252:VSD393266 WBZ393252:WBZ393266 WLV393252:WLV393266 WVR393252:WVR393266 G458788:G458802 JF458788:JF458802 TB458788:TB458802 ACX458788:ACX458802 AMT458788:AMT458802 AWP458788:AWP458802 BGL458788:BGL458802 BQH458788:BQH458802 CAD458788:CAD458802 CJZ458788:CJZ458802 CTV458788:CTV458802 DDR458788:DDR458802 DNN458788:DNN458802 DXJ458788:DXJ458802 EHF458788:EHF458802 ERB458788:ERB458802 FAX458788:FAX458802 FKT458788:FKT458802 FUP458788:FUP458802 GEL458788:GEL458802 GOH458788:GOH458802 GYD458788:GYD458802 HHZ458788:HHZ458802 HRV458788:HRV458802 IBR458788:IBR458802 ILN458788:ILN458802 IVJ458788:IVJ458802 JFF458788:JFF458802 JPB458788:JPB458802 JYX458788:JYX458802 KIT458788:KIT458802 KSP458788:KSP458802 LCL458788:LCL458802 LMH458788:LMH458802 LWD458788:LWD458802 MFZ458788:MFZ458802 MPV458788:MPV458802 MZR458788:MZR458802 NJN458788:NJN458802 NTJ458788:NTJ458802 ODF458788:ODF458802 ONB458788:ONB458802 OWX458788:OWX458802 PGT458788:PGT458802 PQP458788:PQP458802 QAL458788:QAL458802 QKH458788:QKH458802 QUD458788:QUD458802 RDZ458788:RDZ458802 RNV458788:RNV458802 RXR458788:RXR458802 SHN458788:SHN458802 SRJ458788:SRJ458802 TBF458788:TBF458802 TLB458788:TLB458802 TUX458788:TUX458802 UET458788:UET458802 UOP458788:UOP458802 UYL458788:UYL458802 VIH458788:VIH458802 VSD458788:VSD458802 WBZ458788:WBZ458802 WLV458788:WLV458802 WVR458788:WVR458802 G524324:G524338 JF524324:JF524338 TB524324:TB524338 ACX524324:ACX524338 AMT524324:AMT524338 AWP524324:AWP524338 BGL524324:BGL524338 BQH524324:BQH524338 CAD524324:CAD524338 CJZ524324:CJZ524338 CTV524324:CTV524338 DDR524324:DDR524338 DNN524324:DNN524338 DXJ524324:DXJ524338 EHF524324:EHF524338 ERB524324:ERB524338 FAX524324:FAX524338 FKT524324:FKT524338 FUP524324:FUP524338 GEL524324:GEL524338 GOH524324:GOH524338 GYD524324:GYD524338 HHZ524324:HHZ524338 HRV524324:HRV524338 IBR524324:IBR524338 ILN524324:ILN524338 IVJ524324:IVJ524338 JFF524324:JFF524338 JPB524324:JPB524338 JYX524324:JYX524338 KIT524324:KIT524338 KSP524324:KSP524338 LCL524324:LCL524338 LMH524324:LMH524338 LWD524324:LWD524338 MFZ524324:MFZ524338 MPV524324:MPV524338 MZR524324:MZR524338 NJN524324:NJN524338 NTJ524324:NTJ524338 ODF524324:ODF524338 ONB524324:ONB524338 OWX524324:OWX524338 PGT524324:PGT524338 PQP524324:PQP524338 QAL524324:QAL524338 QKH524324:QKH524338 QUD524324:QUD524338 RDZ524324:RDZ524338 RNV524324:RNV524338 RXR524324:RXR524338 SHN524324:SHN524338 SRJ524324:SRJ524338 TBF524324:TBF524338 TLB524324:TLB524338 TUX524324:TUX524338 UET524324:UET524338 UOP524324:UOP524338 UYL524324:UYL524338 VIH524324:VIH524338 VSD524324:VSD524338 WBZ524324:WBZ524338 WLV524324:WLV524338 WVR524324:WVR524338 G589860:G589874 JF589860:JF589874 TB589860:TB589874 ACX589860:ACX589874 AMT589860:AMT589874 AWP589860:AWP589874 BGL589860:BGL589874 BQH589860:BQH589874 CAD589860:CAD589874 CJZ589860:CJZ589874 CTV589860:CTV589874 DDR589860:DDR589874 DNN589860:DNN589874 DXJ589860:DXJ589874 EHF589860:EHF589874 ERB589860:ERB589874 FAX589860:FAX589874 FKT589860:FKT589874 FUP589860:FUP589874 GEL589860:GEL589874 GOH589860:GOH589874 GYD589860:GYD589874 HHZ589860:HHZ589874 HRV589860:HRV589874 IBR589860:IBR589874 ILN589860:ILN589874 IVJ589860:IVJ589874 JFF589860:JFF589874 JPB589860:JPB589874 JYX589860:JYX589874 KIT589860:KIT589874 KSP589860:KSP589874 LCL589860:LCL589874 LMH589860:LMH589874 LWD589860:LWD589874 MFZ589860:MFZ589874 MPV589860:MPV589874 MZR589860:MZR589874 NJN589860:NJN589874 NTJ589860:NTJ589874 ODF589860:ODF589874 ONB589860:ONB589874 OWX589860:OWX589874 PGT589860:PGT589874 PQP589860:PQP589874 QAL589860:QAL589874 QKH589860:QKH589874 QUD589860:QUD589874 RDZ589860:RDZ589874 RNV589860:RNV589874 RXR589860:RXR589874 SHN589860:SHN589874 SRJ589860:SRJ589874 TBF589860:TBF589874 TLB589860:TLB589874 TUX589860:TUX589874 UET589860:UET589874 UOP589860:UOP589874 UYL589860:UYL589874 VIH589860:VIH589874 VSD589860:VSD589874 WBZ589860:WBZ589874 WLV589860:WLV589874 WVR589860:WVR589874 G655396:G655410 JF655396:JF655410 TB655396:TB655410 ACX655396:ACX655410 AMT655396:AMT655410 AWP655396:AWP655410 BGL655396:BGL655410 BQH655396:BQH655410 CAD655396:CAD655410 CJZ655396:CJZ655410 CTV655396:CTV655410 DDR655396:DDR655410 DNN655396:DNN655410 DXJ655396:DXJ655410 EHF655396:EHF655410 ERB655396:ERB655410 FAX655396:FAX655410 FKT655396:FKT655410 FUP655396:FUP655410 GEL655396:GEL655410 GOH655396:GOH655410 GYD655396:GYD655410 HHZ655396:HHZ655410 HRV655396:HRV655410 IBR655396:IBR655410 ILN655396:ILN655410 IVJ655396:IVJ655410 JFF655396:JFF655410 JPB655396:JPB655410 JYX655396:JYX655410 KIT655396:KIT655410 KSP655396:KSP655410 LCL655396:LCL655410 LMH655396:LMH655410 LWD655396:LWD655410 MFZ655396:MFZ655410 MPV655396:MPV655410 MZR655396:MZR655410 NJN655396:NJN655410 NTJ655396:NTJ655410 ODF655396:ODF655410 ONB655396:ONB655410 OWX655396:OWX655410 PGT655396:PGT655410 PQP655396:PQP655410 QAL655396:QAL655410 QKH655396:QKH655410 QUD655396:QUD655410 RDZ655396:RDZ655410 RNV655396:RNV655410 RXR655396:RXR655410 SHN655396:SHN655410 SRJ655396:SRJ655410 TBF655396:TBF655410 TLB655396:TLB655410 TUX655396:TUX655410 UET655396:UET655410 UOP655396:UOP655410 UYL655396:UYL655410 VIH655396:VIH655410 VSD655396:VSD655410 WBZ655396:WBZ655410 WLV655396:WLV655410 WVR655396:WVR655410 G720932:G720946 JF720932:JF720946 TB720932:TB720946 ACX720932:ACX720946 AMT720932:AMT720946 AWP720932:AWP720946 BGL720932:BGL720946 BQH720932:BQH720946 CAD720932:CAD720946 CJZ720932:CJZ720946 CTV720932:CTV720946 DDR720932:DDR720946 DNN720932:DNN720946 DXJ720932:DXJ720946 EHF720932:EHF720946 ERB720932:ERB720946 FAX720932:FAX720946 FKT720932:FKT720946 FUP720932:FUP720946 GEL720932:GEL720946 GOH720932:GOH720946 GYD720932:GYD720946 HHZ720932:HHZ720946 HRV720932:HRV720946 IBR720932:IBR720946 ILN720932:ILN720946 IVJ720932:IVJ720946 JFF720932:JFF720946 JPB720932:JPB720946 JYX720932:JYX720946 KIT720932:KIT720946 KSP720932:KSP720946 LCL720932:LCL720946 LMH720932:LMH720946 LWD720932:LWD720946 MFZ720932:MFZ720946 MPV720932:MPV720946 MZR720932:MZR720946 NJN720932:NJN720946 NTJ720932:NTJ720946 ODF720932:ODF720946 ONB720932:ONB720946 OWX720932:OWX720946 PGT720932:PGT720946 PQP720932:PQP720946 QAL720932:QAL720946 QKH720932:QKH720946 QUD720932:QUD720946 RDZ720932:RDZ720946 RNV720932:RNV720946 RXR720932:RXR720946 SHN720932:SHN720946 SRJ720932:SRJ720946 TBF720932:TBF720946 TLB720932:TLB720946 TUX720932:TUX720946 UET720932:UET720946 UOP720932:UOP720946 UYL720932:UYL720946 VIH720932:VIH720946 VSD720932:VSD720946 WBZ720932:WBZ720946 WLV720932:WLV720946 WVR720932:WVR720946 G786468:G786482 JF786468:JF786482 TB786468:TB786482 ACX786468:ACX786482 AMT786468:AMT786482 AWP786468:AWP786482 BGL786468:BGL786482 BQH786468:BQH786482 CAD786468:CAD786482 CJZ786468:CJZ786482 CTV786468:CTV786482 DDR786468:DDR786482 DNN786468:DNN786482 DXJ786468:DXJ786482 EHF786468:EHF786482 ERB786468:ERB786482 FAX786468:FAX786482 FKT786468:FKT786482 FUP786468:FUP786482 GEL786468:GEL786482 GOH786468:GOH786482 GYD786468:GYD786482 HHZ786468:HHZ786482 HRV786468:HRV786482 IBR786468:IBR786482 ILN786468:ILN786482 IVJ786468:IVJ786482 JFF786468:JFF786482 JPB786468:JPB786482 JYX786468:JYX786482 KIT786468:KIT786482 KSP786468:KSP786482 LCL786468:LCL786482 LMH786468:LMH786482 LWD786468:LWD786482 MFZ786468:MFZ786482 MPV786468:MPV786482 MZR786468:MZR786482 NJN786468:NJN786482 NTJ786468:NTJ786482 ODF786468:ODF786482 ONB786468:ONB786482 OWX786468:OWX786482 PGT786468:PGT786482 PQP786468:PQP786482 QAL786468:QAL786482 QKH786468:QKH786482 QUD786468:QUD786482 RDZ786468:RDZ786482 RNV786468:RNV786482 RXR786468:RXR786482 SHN786468:SHN786482 SRJ786468:SRJ786482 TBF786468:TBF786482 TLB786468:TLB786482 TUX786468:TUX786482 UET786468:UET786482 UOP786468:UOP786482 UYL786468:UYL786482 VIH786468:VIH786482 VSD786468:VSD786482 WBZ786468:WBZ786482 WLV786468:WLV786482 WVR786468:WVR786482 G852004:G852018 JF852004:JF852018 TB852004:TB852018 ACX852004:ACX852018 AMT852004:AMT852018 AWP852004:AWP852018 BGL852004:BGL852018 BQH852004:BQH852018 CAD852004:CAD852018 CJZ852004:CJZ852018 CTV852004:CTV852018 DDR852004:DDR852018 DNN852004:DNN852018 DXJ852004:DXJ852018 EHF852004:EHF852018 ERB852004:ERB852018 FAX852004:FAX852018 FKT852004:FKT852018 FUP852004:FUP852018 GEL852004:GEL852018 GOH852004:GOH852018 GYD852004:GYD852018 HHZ852004:HHZ852018 HRV852004:HRV852018 IBR852004:IBR852018 ILN852004:ILN852018 IVJ852004:IVJ852018 JFF852004:JFF852018 JPB852004:JPB852018 JYX852004:JYX852018 KIT852004:KIT852018 KSP852004:KSP852018 LCL852004:LCL852018 LMH852004:LMH852018 LWD852004:LWD852018 MFZ852004:MFZ852018 MPV852004:MPV852018 MZR852004:MZR852018 NJN852004:NJN852018 NTJ852004:NTJ852018 ODF852004:ODF852018 ONB852004:ONB852018 OWX852004:OWX852018 PGT852004:PGT852018 PQP852004:PQP852018 QAL852004:QAL852018 QKH852004:QKH852018 QUD852004:QUD852018 RDZ852004:RDZ852018 RNV852004:RNV852018 RXR852004:RXR852018 SHN852004:SHN852018 SRJ852004:SRJ852018 TBF852004:TBF852018 TLB852004:TLB852018 TUX852004:TUX852018 UET852004:UET852018 UOP852004:UOP852018 UYL852004:UYL852018 VIH852004:VIH852018 VSD852004:VSD852018 WBZ852004:WBZ852018 WLV852004:WLV852018 WVR852004:WVR852018 G917540:G917554 JF917540:JF917554 TB917540:TB917554 ACX917540:ACX917554 AMT917540:AMT917554 AWP917540:AWP917554 BGL917540:BGL917554 BQH917540:BQH917554 CAD917540:CAD917554 CJZ917540:CJZ917554 CTV917540:CTV917554 DDR917540:DDR917554 DNN917540:DNN917554 DXJ917540:DXJ917554 EHF917540:EHF917554 ERB917540:ERB917554 FAX917540:FAX917554 FKT917540:FKT917554 FUP917540:FUP917554 GEL917540:GEL917554 GOH917540:GOH917554 GYD917540:GYD917554 HHZ917540:HHZ917554 HRV917540:HRV917554 IBR917540:IBR917554 ILN917540:ILN917554 IVJ917540:IVJ917554 JFF917540:JFF917554 JPB917540:JPB917554 JYX917540:JYX917554 KIT917540:KIT917554 KSP917540:KSP917554 LCL917540:LCL917554 LMH917540:LMH917554 LWD917540:LWD917554 MFZ917540:MFZ917554 MPV917540:MPV917554 MZR917540:MZR917554 NJN917540:NJN917554 NTJ917540:NTJ917554 ODF917540:ODF917554 ONB917540:ONB917554 OWX917540:OWX917554 PGT917540:PGT917554 PQP917540:PQP917554 QAL917540:QAL917554 QKH917540:QKH917554 QUD917540:QUD917554 RDZ917540:RDZ917554 RNV917540:RNV917554 RXR917540:RXR917554 SHN917540:SHN917554 SRJ917540:SRJ917554 TBF917540:TBF917554 TLB917540:TLB917554 TUX917540:TUX917554 UET917540:UET917554 UOP917540:UOP917554 UYL917540:UYL917554 VIH917540:VIH917554 VSD917540:VSD917554 WBZ917540:WBZ917554 WLV917540:WLV917554 WVR917540:WVR917554 G983076:G983090 JF983076:JF983090 TB983076:TB983090 ACX983076:ACX983090 AMT983076:AMT983090 AWP983076:AWP983090 BGL983076:BGL983090 BQH983076:BQH983090 CAD983076:CAD983090 CJZ983076:CJZ983090 CTV983076:CTV983090 DDR983076:DDR983090 DNN983076:DNN983090 DXJ983076:DXJ983090 EHF983076:EHF983090 ERB983076:ERB983090 FAX983076:FAX983090 FKT983076:FKT983090 FUP983076:FUP983090 GEL983076:GEL983090 GOH983076:GOH983090 GYD983076:GYD983090 HHZ983076:HHZ983090 HRV983076:HRV983090 IBR983076:IBR983090 ILN983076:ILN983090 IVJ983076:IVJ983090 JFF983076:JFF983090 JPB983076:JPB983090 JYX983076:JYX983090 KIT983076:KIT983090 KSP983076:KSP983090 LCL983076:LCL983090 LMH983076:LMH983090 LWD983076:LWD983090 MFZ983076:MFZ983090 MPV983076:MPV983090 MZR983076:MZR983090 NJN983076:NJN983090 NTJ983076:NTJ983090 ODF983076:ODF983090 ONB983076:ONB983090 OWX983076:OWX983090 PGT983076:PGT983090 PQP983076:PQP983090 QAL983076:QAL983090 QKH983076:QKH983090 QUD983076:QUD983090 RDZ983076:RDZ983090 RNV983076:RNV983090 RXR983076:RXR983090 SHN983076:SHN983090 SRJ983076:SRJ983090 TBF983076:TBF983090 TLB983076:TLB983090 TUX983076:TUX983090 UET983076:UET983090 UOP983076:UOP983090 UYL983076:UYL983090 VIH983076:VIH983090 VSD983076:VSD983090 WBZ983076:WBZ983090 WLV983076:WLV983090 WVR983076:WVR983090">
      <formula1>$F$521:$F$526</formula1>
    </dataValidation>
    <dataValidation type="list" allowBlank="1" showInputMessage="1" showErrorMessage="1" sqref="AI65572:AK65586 AI48 WWR983076:WWR983090 KF10:KF45 UB10:UB45 ADX10:ADX45 ANT10:ANT45 AXP10:AXP45 BHL10:BHL45 BRH10:BRH45 CBD10:CBD45 CKZ10:CKZ45 CUV10:CUV45 DER10:DER45 DON10:DON45 DYJ10:DYJ45 EIF10:EIF45 ESB10:ESB45 FBX10:FBX45 FLT10:FLT45 FVP10:FVP45 GFL10:GFL45 GPH10:GPH45 GZD10:GZD45 HIZ10:HIZ45 HSV10:HSV45 ICR10:ICR45 IMN10:IMN45 IWJ10:IWJ45 JGF10:JGF45 JQB10:JQB45 JZX10:JZX45 KJT10:KJT45 KTP10:KTP45 LDL10:LDL45 LNH10:LNH45 LXD10:LXD45 MGZ10:MGZ45 MQV10:MQV45 NAR10:NAR45 NKN10:NKN45 NUJ10:NUJ45 OEF10:OEF45 OOB10:OOB45 OXX10:OXX45 PHT10:PHT45 PRP10:PRP45 QBL10:QBL45 QLH10:QLH45 QVD10:QVD45 REZ10:REZ45 ROV10:ROV45 RYR10:RYR45 SIN10:SIN45 SSJ10:SSJ45 TCF10:TCF45 TMB10:TMB45 TVX10:TVX45 UFT10:UFT45 UPP10:UPP45 UZL10:UZL45 VJH10:VJH45 VTD10:VTD45 WCZ10:WCZ45 WMV10:WMV45 WWR10:WWR45 KF65572:KF65586 UB65572:UB65586 ADX65572:ADX65586 ANT65572:ANT65586 AXP65572:AXP65586 BHL65572:BHL65586 BRH65572:BRH65586 CBD65572:CBD65586 CKZ65572:CKZ65586 CUV65572:CUV65586 DER65572:DER65586 DON65572:DON65586 DYJ65572:DYJ65586 EIF65572:EIF65586 ESB65572:ESB65586 FBX65572:FBX65586 FLT65572:FLT65586 FVP65572:FVP65586 GFL65572:GFL65586 GPH65572:GPH65586 GZD65572:GZD65586 HIZ65572:HIZ65586 HSV65572:HSV65586 ICR65572:ICR65586 IMN65572:IMN65586 IWJ65572:IWJ65586 JGF65572:JGF65586 JQB65572:JQB65586 JZX65572:JZX65586 KJT65572:KJT65586 KTP65572:KTP65586 LDL65572:LDL65586 LNH65572:LNH65586 LXD65572:LXD65586 MGZ65572:MGZ65586 MQV65572:MQV65586 NAR65572:NAR65586 NKN65572:NKN65586 NUJ65572:NUJ65586 OEF65572:OEF65586 OOB65572:OOB65586 OXX65572:OXX65586 PHT65572:PHT65586 PRP65572:PRP65586 QBL65572:QBL65586 QLH65572:QLH65586 QVD65572:QVD65586 REZ65572:REZ65586 ROV65572:ROV65586 RYR65572:RYR65586 SIN65572:SIN65586 SSJ65572:SSJ65586 TCF65572:TCF65586 TMB65572:TMB65586 TVX65572:TVX65586 UFT65572:UFT65586 UPP65572:UPP65586 UZL65572:UZL65586 VJH65572:VJH65586 VTD65572:VTD65586 WCZ65572:WCZ65586 WMV65572:WMV65586 WWR65572:WWR65586 AI131108:AK131122 KF131108:KF131122 UB131108:UB131122 ADX131108:ADX131122 ANT131108:ANT131122 AXP131108:AXP131122 BHL131108:BHL131122 BRH131108:BRH131122 CBD131108:CBD131122 CKZ131108:CKZ131122 CUV131108:CUV131122 DER131108:DER131122 DON131108:DON131122 DYJ131108:DYJ131122 EIF131108:EIF131122 ESB131108:ESB131122 FBX131108:FBX131122 FLT131108:FLT131122 FVP131108:FVP131122 GFL131108:GFL131122 GPH131108:GPH131122 GZD131108:GZD131122 HIZ131108:HIZ131122 HSV131108:HSV131122 ICR131108:ICR131122 IMN131108:IMN131122 IWJ131108:IWJ131122 JGF131108:JGF131122 JQB131108:JQB131122 JZX131108:JZX131122 KJT131108:KJT131122 KTP131108:KTP131122 LDL131108:LDL131122 LNH131108:LNH131122 LXD131108:LXD131122 MGZ131108:MGZ131122 MQV131108:MQV131122 NAR131108:NAR131122 NKN131108:NKN131122 NUJ131108:NUJ131122 OEF131108:OEF131122 OOB131108:OOB131122 OXX131108:OXX131122 PHT131108:PHT131122 PRP131108:PRP131122 QBL131108:QBL131122 QLH131108:QLH131122 QVD131108:QVD131122 REZ131108:REZ131122 ROV131108:ROV131122 RYR131108:RYR131122 SIN131108:SIN131122 SSJ131108:SSJ131122 TCF131108:TCF131122 TMB131108:TMB131122 TVX131108:TVX131122 UFT131108:UFT131122 UPP131108:UPP131122 UZL131108:UZL131122 VJH131108:VJH131122 VTD131108:VTD131122 WCZ131108:WCZ131122 WMV131108:WMV131122 WWR131108:WWR131122 AI196644:AK196658 KF196644:KF196658 UB196644:UB196658 ADX196644:ADX196658 ANT196644:ANT196658 AXP196644:AXP196658 BHL196644:BHL196658 BRH196644:BRH196658 CBD196644:CBD196658 CKZ196644:CKZ196658 CUV196644:CUV196658 DER196644:DER196658 DON196644:DON196658 DYJ196644:DYJ196658 EIF196644:EIF196658 ESB196644:ESB196658 FBX196644:FBX196658 FLT196644:FLT196658 FVP196644:FVP196658 GFL196644:GFL196658 GPH196644:GPH196658 GZD196644:GZD196658 HIZ196644:HIZ196658 HSV196644:HSV196658 ICR196644:ICR196658 IMN196644:IMN196658 IWJ196644:IWJ196658 JGF196644:JGF196658 JQB196644:JQB196658 JZX196644:JZX196658 KJT196644:KJT196658 KTP196644:KTP196658 LDL196644:LDL196658 LNH196644:LNH196658 LXD196644:LXD196658 MGZ196644:MGZ196658 MQV196644:MQV196658 NAR196644:NAR196658 NKN196644:NKN196658 NUJ196644:NUJ196658 OEF196644:OEF196658 OOB196644:OOB196658 OXX196644:OXX196658 PHT196644:PHT196658 PRP196644:PRP196658 QBL196644:QBL196658 QLH196644:QLH196658 QVD196644:QVD196658 REZ196644:REZ196658 ROV196644:ROV196658 RYR196644:RYR196658 SIN196644:SIN196658 SSJ196644:SSJ196658 TCF196644:TCF196658 TMB196644:TMB196658 TVX196644:TVX196658 UFT196644:UFT196658 UPP196644:UPP196658 UZL196644:UZL196658 VJH196644:VJH196658 VTD196644:VTD196658 WCZ196644:WCZ196658 WMV196644:WMV196658 WWR196644:WWR196658 AI262180:AK262194 KF262180:KF262194 UB262180:UB262194 ADX262180:ADX262194 ANT262180:ANT262194 AXP262180:AXP262194 BHL262180:BHL262194 BRH262180:BRH262194 CBD262180:CBD262194 CKZ262180:CKZ262194 CUV262180:CUV262194 DER262180:DER262194 DON262180:DON262194 DYJ262180:DYJ262194 EIF262180:EIF262194 ESB262180:ESB262194 FBX262180:FBX262194 FLT262180:FLT262194 FVP262180:FVP262194 GFL262180:GFL262194 GPH262180:GPH262194 GZD262180:GZD262194 HIZ262180:HIZ262194 HSV262180:HSV262194 ICR262180:ICR262194 IMN262180:IMN262194 IWJ262180:IWJ262194 JGF262180:JGF262194 JQB262180:JQB262194 JZX262180:JZX262194 KJT262180:KJT262194 KTP262180:KTP262194 LDL262180:LDL262194 LNH262180:LNH262194 LXD262180:LXD262194 MGZ262180:MGZ262194 MQV262180:MQV262194 NAR262180:NAR262194 NKN262180:NKN262194 NUJ262180:NUJ262194 OEF262180:OEF262194 OOB262180:OOB262194 OXX262180:OXX262194 PHT262180:PHT262194 PRP262180:PRP262194 QBL262180:QBL262194 QLH262180:QLH262194 QVD262180:QVD262194 REZ262180:REZ262194 ROV262180:ROV262194 RYR262180:RYR262194 SIN262180:SIN262194 SSJ262180:SSJ262194 TCF262180:TCF262194 TMB262180:TMB262194 TVX262180:TVX262194 UFT262180:UFT262194 UPP262180:UPP262194 UZL262180:UZL262194 VJH262180:VJH262194 VTD262180:VTD262194 WCZ262180:WCZ262194 WMV262180:WMV262194 WWR262180:WWR262194 AI327716:AK327730 KF327716:KF327730 UB327716:UB327730 ADX327716:ADX327730 ANT327716:ANT327730 AXP327716:AXP327730 BHL327716:BHL327730 BRH327716:BRH327730 CBD327716:CBD327730 CKZ327716:CKZ327730 CUV327716:CUV327730 DER327716:DER327730 DON327716:DON327730 DYJ327716:DYJ327730 EIF327716:EIF327730 ESB327716:ESB327730 FBX327716:FBX327730 FLT327716:FLT327730 FVP327716:FVP327730 GFL327716:GFL327730 GPH327716:GPH327730 GZD327716:GZD327730 HIZ327716:HIZ327730 HSV327716:HSV327730 ICR327716:ICR327730 IMN327716:IMN327730 IWJ327716:IWJ327730 JGF327716:JGF327730 JQB327716:JQB327730 JZX327716:JZX327730 KJT327716:KJT327730 KTP327716:KTP327730 LDL327716:LDL327730 LNH327716:LNH327730 LXD327716:LXD327730 MGZ327716:MGZ327730 MQV327716:MQV327730 NAR327716:NAR327730 NKN327716:NKN327730 NUJ327716:NUJ327730 OEF327716:OEF327730 OOB327716:OOB327730 OXX327716:OXX327730 PHT327716:PHT327730 PRP327716:PRP327730 QBL327716:QBL327730 QLH327716:QLH327730 QVD327716:QVD327730 REZ327716:REZ327730 ROV327716:ROV327730 RYR327716:RYR327730 SIN327716:SIN327730 SSJ327716:SSJ327730 TCF327716:TCF327730 TMB327716:TMB327730 TVX327716:TVX327730 UFT327716:UFT327730 UPP327716:UPP327730 UZL327716:UZL327730 VJH327716:VJH327730 VTD327716:VTD327730 WCZ327716:WCZ327730 WMV327716:WMV327730 WWR327716:WWR327730 AI393252:AK393266 KF393252:KF393266 UB393252:UB393266 ADX393252:ADX393266 ANT393252:ANT393266 AXP393252:AXP393266 BHL393252:BHL393266 BRH393252:BRH393266 CBD393252:CBD393266 CKZ393252:CKZ393266 CUV393252:CUV393266 DER393252:DER393266 DON393252:DON393266 DYJ393252:DYJ393266 EIF393252:EIF393266 ESB393252:ESB393266 FBX393252:FBX393266 FLT393252:FLT393266 FVP393252:FVP393266 GFL393252:GFL393266 GPH393252:GPH393266 GZD393252:GZD393266 HIZ393252:HIZ393266 HSV393252:HSV393266 ICR393252:ICR393266 IMN393252:IMN393266 IWJ393252:IWJ393266 JGF393252:JGF393266 JQB393252:JQB393266 JZX393252:JZX393266 KJT393252:KJT393266 KTP393252:KTP393266 LDL393252:LDL393266 LNH393252:LNH393266 LXD393252:LXD393266 MGZ393252:MGZ393266 MQV393252:MQV393266 NAR393252:NAR393266 NKN393252:NKN393266 NUJ393252:NUJ393266 OEF393252:OEF393266 OOB393252:OOB393266 OXX393252:OXX393266 PHT393252:PHT393266 PRP393252:PRP393266 QBL393252:QBL393266 QLH393252:QLH393266 QVD393252:QVD393266 REZ393252:REZ393266 ROV393252:ROV393266 RYR393252:RYR393266 SIN393252:SIN393266 SSJ393252:SSJ393266 TCF393252:TCF393266 TMB393252:TMB393266 TVX393252:TVX393266 UFT393252:UFT393266 UPP393252:UPP393266 UZL393252:UZL393266 VJH393252:VJH393266 VTD393252:VTD393266 WCZ393252:WCZ393266 WMV393252:WMV393266 WWR393252:WWR393266 AI458788:AK458802 KF458788:KF458802 UB458788:UB458802 ADX458788:ADX458802 ANT458788:ANT458802 AXP458788:AXP458802 BHL458788:BHL458802 BRH458788:BRH458802 CBD458788:CBD458802 CKZ458788:CKZ458802 CUV458788:CUV458802 DER458788:DER458802 DON458788:DON458802 DYJ458788:DYJ458802 EIF458788:EIF458802 ESB458788:ESB458802 FBX458788:FBX458802 FLT458788:FLT458802 FVP458788:FVP458802 GFL458788:GFL458802 GPH458788:GPH458802 GZD458788:GZD458802 HIZ458788:HIZ458802 HSV458788:HSV458802 ICR458788:ICR458802 IMN458788:IMN458802 IWJ458788:IWJ458802 JGF458788:JGF458802 JQB458788:JQB458802 JZX458788:JZX458802 KJT458788:KJT458802 KTP458788:KTP458802 LDL458788:LDL458802 LNH458788:LNH458802 LXD458788:LXD458802 MGZ458788:MGZ458802 MQV458788:MQV458802 NAR458788:NAR458802 NKN458788:NKN458802 NUJ458788:NUJ458802 OEF458788:OEF458802 OOB458788:OOB458802 OXX458788:OXX458802 PHT458788:PHT458802 PRP458788:PRP458802 QBL458788:QBL458802 QLH458788:QLH458802 QVD458788:QVD458802 REZ458788:REZ458802 ROV458788:ROV458802 RYR458788:RYR458802 SIN458788:SIN458802 SSJ458788:SSJ458802 TCF458788:TCF458802 TMB458788:TMB458802 TVX458788:TVX458802 UFT458788:UFT458802 UPP458788:UPP458802 UZL458788:UZL458802 VJH458788:VJH458802 VTD458788:VTD458802 WCZ458788:WCZ458802 WMV458788:WMV458802 WWR458788:WWR458802 AI524324:AK524338 KF524324:KF524338 UB524324:UB524338 ADX524324:ADX524338 ANT524324:ANT524338 AXP524324:AXP524338 BHL524324:BHL524338 BRH524324:BRH524338 CBD524324:CBD524338 CKZ524324:CKZ524338 CUV524324:CUV524338 DER524324:DER524338 DON524324:DON524338 DYJ524324:DYJ524338 EIF524324:EIF524338 ESB524324:ESB524338 FBX524324:FBX524338 FLT524324:FLT524338 FVP524324:FVP524338 GFL524324:GFL524338 GPH524324:GPH524338 GZD524324:GZD524338 HIZ524324:HIZ524338 HSV524324:HSV524338 ICR524324:ICR524338 IMN524324:IMN524338 IWJ524324:IWJ524338 JGF524324:JGF524338 JQB524324:JQB524338 JZX524324:JZX524338 KJT524324:KJT524338 KTP524324:KTP524338 LDL524324:LDL524338 LNH524324:LNH524338 LXD524324:LXD524338 MGZ524324:MGZ524338 MQV524324:MQV524338 NAR524324:NAR524338 NKN524324:NKN524338 NUJ524324:NUJ524338 OEF524324:OEF524338 OOB524324:OOB524338 OXX524324:OXX524338 PHT524324:PHT524338 PRP524324:PRP524338 QBL524324:QBL524338 QLH524324:QLH524338 QVD524324:QVD524338 REZ524324:REZ524338 ROV524324:ROV524338 RYR524324:RYR524338 SIN524324:SIN524338 SSJ524324:SSJ524338 TCF524324:TCF524338 TMB524324:TMB524338 TVX524324:TVX524338 UFT524324:UFT524338 UPP524324:UPP524338 UZL524324:UZL524338 VJH524324:VJH524338 VTD524324:VTD524338 WCZ524324:WCZ524338 WMV524324:WMV524338 WWR524324:WWR524338 AI589860:AK589874 KF589860:KF589874 UB589860:UB589874 ADX589860:ADX589874 ANT589860:ANT589874 AXP589860:AXP589874 BHL589860:BHL589874 BRH589860:BRH589874 CBD589860:CBD589874 CKZ589860:CKZ589874 CUV589860:CUV589874 DER589860:DER589874 DON589860:DON589874 DYJ589860:DYJ589874 EIF589860:EIF589874 ESB589860:ESB589874 FBX589860:FBX589874 FLT589860:FLT589874 FVP589860:FVP589874 GFL589860:GFL589874 GPH589860:GPH589874 GZD589860:GZD589874 HIZ589860:HIZ589874 HSV589860:HSV589874 ICR589860:ICR589874 IMN589860:IMN589874 IWJ589860:IWJ589874 JGF589860:JGF589874 JQB589860:JQB589874 JZX589860:JZX589874 KJT589860:KJT589874 KTP589860:KTP589874 LDL589860:LDL589874 LNH589860:LNH589874 LXD589860:LXD589874 MGZ589860:MGZ589874 MQV589860:MQV589874 NAR589860:NAR589874 NKN589860:NKN589874 NUJ589860:NUJ589874 OEF589860:OEF589874 OOB589860:OOB589874 OXX589860:OXX589874 PHT589860:PHT589874 PRP589860:PRP589874 QBL589860:QBL589874 QLH589860:QLH589874 QVD589860:QVD589874 REZ589860:REZ589874 ROV589860:ROV589874 RYR589860:RYR589874 SIN589860:SIN589874 SSJ589860:SSJ589874 TCF589860:TCF589874 TMB589860:TMB589874 TVX589860:TVX589874 UFT589860:UFT589874 UPP589860:UPP589874 UZL589860:UZL589874 VJH589860:VJH589874 VTD589860:VTD589874 WCZ589860:WCZ589874 WMV589860:WMV589874 WWR589860:WWR589874 AI655396:AK655410 KF655396:KF655410 UB655396:UB655410 ADX655396:ADX655410 ANT655396:ANT655410 AXP655396:AXP655410 BHL655396:BHL655410 BRH655396:BRH655410 CBD655396:CBD655410 CKZ655396:CKZ655410 CUV655396:CUV655410 DER655396:DER655410 DON655396:DON655410 DYJ655396:DYJ655410 EIF655396:EIF655410 ESB655396:ESB655410 FBX655396:FBX655410 FLT655396:FLT655410 FVP655396:FVP655410 GFL655396:GFL655410 GPH655396:GPH655410 GZD655396:GZD655410 HIZ655396:HIZ655410 HSV655396:HSV655410 ICR655396:ICR655410 IMN655396:IMN655410 IWJ655396:IWJ655410 JGF655396:JGF655410 JQB655396:JQB655410 JZX655396:JZX655410 KJT655396:KJT655410 KTP655396:KTP655410 LDL655396:LDL655410 LNH655396:LNH655410 LXD655396:LXD655410 MGZ655396:MGZ655410 MQV655396:MQV655410 NAR655396:NAR655410 NKN655396:NKN655410 NUJ655396:NUJ655410 OEF655396:OEF655410 OOB655396:OOB655410 OXX655396:OXX655410 PHT655396:PHT655410 PRP655396:PRP655410 QBL655396:QBL655410 QLH655396:QLH655410 QVD655396:QVD655410 REZ655396:REZ655410 ROV655396:ROV655410 RYR655396:RYR655410 SIN655396:SIN655410 SSJ655396:SSJ655410 TCF655396:TCF655410 TMB655396:TMB655410 TVX655396:TVX655410 UFT655396:UFT655410 UPP655396:UPP655410 UZL655396:UZL655410 VJH655396:VJH655410 VTD655396:VTD655410 WCZ655396:WCZ655410 WMV655396:WMV655410 WWR655396:WWR655410 AI720932:AK720946 KF720932:KF720946 UB720932:UB720946 ADX720932:ADX720946 ANT720932:ANT720946 AXP720932:AXP720946 BHL720932:BHL720946 BRH720932:BRH720946 CBD720932:CBD720946 CKZ720932:CKZ720946 CUV720932:CUV720946 DER720932:DER720946 DON720932:DON720946 DYJ720932:DYJ720946 EIF720932:EIF720946 ESB720932:ESB720946 FBX720932:FBX720946 FLT720932:FLT720946 FVP720932:FVP720946 GFL720932:GFL720946 GPH720932:GPH720946 GZD720932:GZD720946 HIZ720932:HIZ720946 HSV720932:HSV720946 ICR720932:ICR720946 IMN720932:IMN720946 IWJ720932:IWJ720946 JGF720932:JGF720946 JQB720932:JQB720946 JZX720932:JZX720946 KJT720932:KJT720946 KTP720932:KTP720946 LDL720932:LDL720946 LNH720932:LNH720946 LXD720932:LXD720946 MGZ720932:MGZ720946 MQV720932:MQV720946 NAR720932:NAR720946 NKN720932:NKN720946 NUJ720932:NUJ720946 OEF720932:OEF720946 OOB720932:OOB720946 OXX720932:OXX720946 PHT720932:PHT720946 PRP720932:PRP720946 QBL720932:QBL720946 QLH720932:QLH720946 QVD720932:QVD720946 REZ720932:REZ720946 ROV720932:ROV720946 RYR720932:RYR720946 SIN720932:SIN720946 SSJ720932:SSJ720946 TCF720932:TCF720946 TMB720932:TMB720946 TVX720932:TVX720946 UFT720932:UFT720946 UPP720932:UPP720946 UZL720932:UZL720946 VJH720932:VJH720946 VTD720932:VTD720946 WCZ720932:WCZ720946 WMV720932:WMV720946 WWR720932:WWR720946 AI786468:AK786482 KF786468:KF786482 UB786468:UB786482 ADX786468:ADX786482 ANT786468:ANT786482 AXP786468:AXP786482 BHL786468:BHL786482 BRH786468:BRH786482 CBD786468:CBD786482 CKZ786468:CKZ786482 CUV786468:CUV786482 DER786468:DER786482 DON786468:DON786482 DYJ786468:DYJ786482 EIF786468:EIF786482 ESB786468:ESB786482 FBX786468:FBX786482 FLT786468:FLT786482 FVP786468:FVP786482 GFL786468:GFL786482 GPH786468:GPH786482 GZD786468:GZD786482 HIZ786468:HIZ786482 HSV786468:HSV786482 ICR786468:ICR786482 IMN786468:IMN786482 IWJ786468:IWJ786482 JGF786468:JGF786482 JQB786468:JQB786482 JZX786468:JZX786482 KJT786468:KJT786482 KTP786468:KTP786482 LDL786468:LDL786482 LNH786468:LNH786482 LXD786468:LXD786482 MGZ786468:MGZ786482 MQV786468:MQV786482 NAR786468:NAR786482 NKN786468:NKN786482 NUJ786468:NUJ786482 OEF786468:OEF786482 OOB786468:OOB786482 OXX786468:OXX786482 PHT786468:PHT786482 PRP786468:PRP786482 QBL786468:QBL786482 QLH786468:QLH786482 QVD786468:QVD786482 REZ786468:REZ786482 ROV786468:ROV786482 RYR786468:RYR786482 SIN786468:SIN786482 SSJ786468:SSJ786482 TCF786468:TCF786482 TMB786468:TMB786482 TVX786468:TVX786482 UFT786468:UFT786482 UPP786468:UPP786482 UZL786468:UZL786482 VJH786468:VJH786482 VTD786468:VTD786482 WCZ786468:WCZ786482 WMV786468:WMV786482 WWR786468:WWR786482 AI852004:AK852018 KF852004:KF852018 UB852004:UB852018 ADX852004:ADX852018 ANT852004:ANT852018 AXP852004:AXP852018 BHL852004:BHL852018 BRH852004:BRH852018 CBD852004:CBD852018 CKZ852004:CKZ852018 CUV852004:CUV852018 DER852004:DER852018 DON852004:DON852018 DYJ852004:DYJ852018 EIF852004:EIF852018 ESB852004:ESB852018 FBX852004:FBX852018 FLT852004:FLT852018 FVP852004:FVP852018 GFL852004:GFL852018 GPH852004:GPH852018 GZD852004:GZD852018 HIZ852004:HIZ852018 HSV852004:HSV852018 ICR852004:ICR852018 IMN852004:IMN852018 IWJ852004:IWJ852018 JGF852004:JGF852018 JQB852004:JQB852018 JZX852004:JZX852018 KJT852004:KJT852018 KTP852004:KTP852018 LDL852004:LDL852018 LNH852004:LNH852018 LXD852004:LXD852018 MGZ852004:MGZ852018 MQV852004:MQV852018 NAR852004:NAR852018 NKN852004:NKN852018 NUJ852004:NUJ852018 OEF852004:OEF852018 OOB852004:OOB852018 OXX852004:OXX852018 PHT852004:PHT852018 PRP852004:PRP852018 QBL852004:QBL852018 QLH852004:QLH852018 QVD852004:QVD852018 REZ852004:REZ852018 ROV852004:ROV852018 RYR852004:RYR852018 SIN852004:SIN852018 SSJ852004:SSJ852018 TCF852004:TCF852018 TMB852004:TMB852018 TVX852004:TVX852018 UFT852004:UFT852018 UPP852004:UPP852018 UZL852004:UZL852018 VJH852004:VJH852018 VTD852004:VTD852018 WCZ852004:WCZ852018 WMV852004:WMV852018 WWR852004:WWR852018 AI917540:AK917554 KF917540:KF917554 UB917540:UB917554 ADX917540:ADX917554 ANT917540:ANT917554 AXP917540:AXP917554 BHL917540:BHL917554 BRH917540:BRH917554 CBD917540:CBD917554 CKZ917540:CKZ917554 CUV917540:CUV917554 DER917540:DER917554 DON917540:DON917554 DYJ917540:DYJ917554 EIF917540:EIF917554 ESB917540:ESB917554 FBX917540:FBX917554 FLT917540:FLT917554 FVP917540:FVP917554 GFL917540:GFL917554 GPH917540:GPH917554 GZD917540:GZD917554 HIZ917540:HIZ917554 HSV917540:HSV917554 ICR917540:ICR917554 IMN917540:IMN917554 IWJ917540:IWJ917554 JGF917540:JGF917554 JQB917540:JQB917554 JZX917540:JZX917554 KJT917540:KJT917554 KTP917540:KTP917554 LDL917540:LDL917554 LNH917540:LNH917554 LXD917540:LXD917554 MGZ917540:MGZ917554 MQV917540:MQV917554 NAR917540:NAR917554 NKN917540:NKN917554 NUJ917540:NUJ917554 OEF917540:OEF917554 OOB917540:OOB917554 OXX917540:OXX917554 PHT917540:PHT917554 PRP917540:PRP917554 QBL917540:QBL917554 QLH917540:QLH917554 QVD917540:QVD917554 REZ917540:REZ917554 ROV917540:ROV917554 RYR917540:RYR917554 SIN917540:SIN917554 SSJ917540:SSJ917554 TCF917540:TCF917554 TMB917540:TMB917554 TVX917540:TVX917554 UFT917540:UFT917554 UPP917540:UPP917554 UZL917540:UZL917554 VJH917540:VJH917554 VTD917540:VTD917554 WCZ917540:WCZ917554 WMV917540:WMV917554 WWR917540:WWR917554 AI983076:AK983090 KF983076:KF983090 UB983076:UB983090 ADX983076:ADX983090 ANT983076:ANT983090 AXP983076:AXP983090 BHL983076:BHL983090 BRH983076:BRH983090 CBD983076:CBD983090 CKZ983076:CKZ983090 CUV983076:CUV983090 DER983076:DER983090 DON983076:DON983090 DYJ983076:DYJ983090 EIF983076:EIF983090 ESB983076:ESB983090 FBX983076:FBX983090 FLT983076:FLT983090 FVP983076:FVP983090 GFL983076:GFL983090 GPH983076:GPH983090 GZD983076:GZD983090 HIZ983076:HIZ983090 HSV983076:HSV983090 ICR983076:ICR983090 IMN983076:IMN983090 IWJ983076:IWJ983090 JGF983076:JGF983090 JQB983076:JQB983090 JZX983076:JZX983090 KJT983076:KJT983090 KTP983076:KTP983090 LDL983076:LDL983090 LNH983076:LNH983090 LXD983076:LXD983090 MGZ983076:MGZ983090 MQV983076:MQV983090 NAR983076:NAR983090 NKN983076:NKN983090 NUJ983076:NUJ983090 OEF983076:OEF983090 OOB983076:OOB983090 OXX983076:OXX983090 PHT983076:PHT983090 PRP983076:PRP983090 QBL983076:QBL983090 QLH983076:QLH983090 QVD983076:QVD983090 REZ983076:REZ983090 ROV983076:ROV983090 RYR983076:RYR983090 SIN983076:SIN983090 SSJ983076:SSJ983090 TCF983076:TCF983090 TMB983076:TMB983090 TVX983076:TVX983090 UFT983076:UFT983090 UPP983076:UPP983090 UZL983076:UZL983090 VJH983076:VJH983090 VTD983076:VTD983090 WCZ983076:WCZ983090 WMV983076:WMV983090 AI37:AI40 AI13:AI28 AI34:AI35 AO24:AO26">
      <formula1>$G$521:$G$530</formula1>
    </dataValidation>
    <dataValidation type="list" allowBlank="1" showInputMessage="1" showErrorMessage="1" sqref="AA65572:AC65586 AA10:AC45 JX10:JZ45 TT10:TV45 ADP10:ADR45 ANL10:ANN45 AXH10:AXJ45 BHD10:BHF45 BQZ10:BRB45 CAV10:CAX45 CKR10:CKT45 CUN10:CUP45 DEJ10:DEL45 DOF10:DOH45 DYB10:DYD45 EHX10:EHZ45 ERT10:ERV45 FBP10:FBR45 FLL10:FLN45 FVH10:FVJ45 GFD10:GFF45 GOZ10:GPB45 GYV10:GYX45 HIR10:HIT45 HSN10:HSP45 ICJ10:ICL45 IMF10:IMH45 IWB10:IWD45 JFX10:JFZ45 JPT10:JPV45 JZP10:JZR45 KJL10:KJN45 KTH10:KTJ45 LDD10:LDF45 LMZ10:LNB45 LWV10:LWX45 MGR10:MGT45 MQN10:MQP45 NAJ10:NAL45 NKF10:NKH45 NUB10:NUD45 ODX10:ODZ45 ONT10:ONV45 OXP10:OXR45 PHL10:PHN45 PRH10:PRJ45 QBD10:QBF45 QKZ10:QLB45 QUV10:QUX45 RER10:RET45 RON10:ROP45 RYJ10:RYL45 SIF10:SIH45 SSB10:SSD45 TBX10:TBZ45 TLT10:TLV45 TVP10:TVR45 UFL10:UFN45 UPH10:UPJ45 UZD10:UZF45 VIZ10:VJB45 VSV10:VSX45 WCR10:WCT45 WMN10:WMP45 WWJ10:WWL45 JX65572:JZ65586 TT65572:TV65586 ADP65572:ADR65586 ANL65572:ANN65586 AXH65572:AXJ65586 BHD65572:BHF65586 BQZ65572:BRB65586 CAV65572:CAX65586 CKR65572:CKT65586 CUN65572:CUP65586 DEJ65572:DEL65586 DOF65572:DOH65586 DYB65572:DYD65586 EHX65572:EHZ65586 ERT65572:ERV65586 FBP65572:FBR65586 FLL65572:FLN65586 FVH65572:FVJ65586 GFD65572:GFF65586 GOZ65572:GPB65586 GYV65572:GYX65586 HIR65572:HIT65586 HSN65572:HSP65586 ICJ65572:ICL65586 IMF65572:IMH65586 IWB65572:IWD65586 JFX65572:JFZ65586 JPT65572:JPV65586 JZP65572:JZR65586 KJL65572:KJN65586 KTH65572:KTJ65586 LDD65572:LDF65586 LMZ65572:LNB65586 LWV65572:LWX65586 MGR65572:MGT65586 MQN65572:MQP65586 NAJ65572:NAL65586 NKF65572:NKH65586 NUB65572:NUD65586 ODX65572:ODZ65586 ONT65572:ONV65586 OXP65572:OXR65586 PHL65572:PHN65586 PRH65572:PRJ65586 QBD65572:QBF65586 QKZ65572:QLB65586 QUV65572:QUX65586 RER65572:RET65586 RON65572:ROP65586 RYJ65572:RYL65586 SIF65572:SIH65586 SSB65572:SSD65586 TBX65572:TBZ65586 TLT65572:TLV65586 TVP65572:TVR65586 UFL65572:UFN65586 UPH65572:UPJ65586 UZD65572:UZF65586 VIZ65572:VJB65586 VSV65572:VSX65586 WCR65572:WCT65586 WMN65572:WMP65586 WWJ65572:WWL65586 AA131108:AC131122 JX131108:JZ131122 TT131108:TV131122 ADP131108:ADR131122 ANL131108:ANN131122 AXH131108:AXJ131122 BHD131108:BHF131122 BQZ131108:BRB131122 CAV131108:CAX131122 CKR131108:CKT131122 CUN131108:CUP131122 DEJ131108:DEL131122 DOF131108:DOH131122 DYB131108:DYD131122 EHX131108:EHZ131122 ERT131108:ERV131122 FBP131108:FBR131122 FLL131108:FLN131122 FVH131108:FVJ131122 GFD131108:GFF131122 GOZ131108:GPB131122 GYV131108:GYX131122 HIR131108:HIT131122 HSN131108:HSP131122 ICJ131108:ICL131122 IMF131108:IMH131122 IWB131108:IWD131122 JFX131108:JFZ131122 JPT131108:JPV131122 JZP131108:JZR131122 KJL131108:KJN131122 KTH131108:KTJ131122 LDD131108:LDF131122 LMZ131108:LNB131122 LWV131108:LWX131122 MGR131108:MGT131122 MQN131108:MQP131122 NAJ131108:NAL131122 NKF131108:NKH131122 NUB131108:NUD131122 ODX131108:ODZ131122 ONT131108:ONV131122 OXP131108:OXR131122 PHL131108:PHN131122 PRH131108:PRJ131122 QBD131108:QBF131122 QKZ131108:QLB131122 QUV131108:QUX131122 RER131108:RET131122 RON131108:ROP131122 RYJ131108:RYL131122 SIF131108:SIH131122 SSB131108:SSD131122 TBX131108:TBZ131122 TLT131108:TLV131122 TVP131108:TVR131122 UFL131108:UFN131122 UPH131108:UPJ131122 UZD131108:UZF131122 VIZ131108:VJB131122 VSV131108:VSX131122 WCR131108:WCT131122 WMN131108:WMP131122 WWJ131108:WWL131122 AA196644:AC196658 JX196644:JZ196658 TT196644:TV196658 ADP196644:ADR196658 ANL196644:ANN196658 AXH196644:AXJ196658 BHD196644:BHF196658 BQZ196644:BRB196658 CAV196644:CAX196658 CKR196644:CKT196658 CUN196644:CUP196658 DEJ196644:DEL196658 DOF196644:DOH196658 DYB196644:DYD196658 EHX196644:EHZ196658 ERT196644:ERV196658 FBP196644:FBR196658 FLL196644:FLN196658 FVH196644:FVJ196658 GFD196644:GFF196658 GOZ196644:GPB196658 GYV196644:GYX196658 HIR196644:HIT196658 HSN196644:HSP196658 ICJ196644:ICL196658 IMF196644:IMH196658 IWB196644:IWD196658 JFX196644:JFZ196658 JPT196644:JPV196658 JZP196644:JZR196658 KJL196644:KJN196658 KTH196644:KTJ196658 LDD196644:LDF196658 LMZ196644:LNB196658 LWV196644:LWX196658 MGR196644:MGT196658 MQN196644:MQP196658 NAJ196644:NAL196658 NKF196644:NKH196658 NUB196644:NUD196658 ODX196644:ODZ196658 ONT196644:ONV196658 OXP196644:OXR196658 PHL196644:PHN196658 PRH196644:PRJ196658 QBD196644:QBF196658 QKZ196644:QLB196658 QUV196644:QUX196658 RER196644:RET196658 RON196644:ROP196658 RYJ196644:RYL196658 SIF196644:SIH196658 SSB196644:SSD196658 TBX196644:TBZ196658 TLT196644:TLV196658 TVP196644:TVR196658 UFL196644:UFN196658 UPH196644:UPJ196658 UZD196644:UZF196658 VIZ196644:VJB196658 VSV196644:VSX196658 WCR196644:WCT196658 WMN196644:WMP196658 WWJ196644:WWL196658 AA262180:AC262194 JX262180:JZ262194 TT262180:TV262194 ADP262180:ADR262194 ANL262180:ANN262194 AXH262180:AXJ262194 BHD262180:BHF262194 BQZ262180:BRB262194 CAV262180:CAX262194 CKR262180:CKT262194 CUN262180:CUP262194 DEJ262180:DEL262194 DOF262180:DOH262194 DYB262180:DYD262194 EHX262180:EHZ262194 ERT262180:ERV262194 FBP262180:FBR262194 FLL262180:FLN262194 FVH262180:FVJ262194 GFD262180:GFF262194 GOZ262180:GPB262194 GYV262180:GYX262194 HIR262180:HIT262194 HSN262180:HSP262194 ICJ262180:ICL262194 IMF262180:IMH262194 IWB262180:IWD262194 JFX262180:JFZ262194 JPT262180:JPV262194 JZP262180:JZR262194 KJL262180:KJN262194 KTH262180:KTJ262194 LDD262180:LDF262194 LMZ262180:LNB262194 LWV262180:LWX262194 MGR262180:MGT262194 MQN262180:MQP262194 NAJ262180:NAL262194 NKF262180:NKH262194 NUB262180:NUD262194 ODX262180:ODZ262194 ONT262180:ONV262194 OXP262180:OXR262194 PHL262180:PHN262194 PRH262180:PRJ262194 QBD262180:QBF262194 QKZ262180:QLB262194 QUV262180:QUX262194 RER262180:RET262194 RON262180:ROP262194 RYJ262180:RYL262194 SIF262180:SIH262194 SSB262180:SSD262194 TBX262180:TBZ262194 TLT262180:TLV262194 TVP262180:TVR262194 UFL262180:UFN262194 UPH262180:UPJ262194 UZD262180:UZF262194 VIZ262180:VJB262194 VSV262180:VSX262194 WCR262180:WCT262194 WMN262180:WMP262194 WWJ262180:WWL262194 AA327716:AC327730 JX327716:JZ327730 TT327716:TV327730 ADP327716:ADR327730 ANL327716:ANN327730 AXH327716:AXJ327730 BHD327716:BHF327730 BQZ327716:BRB327730 CAV327716:CAX327730 CKR327716:CKT327730 CUN327716:CUP327730 DEJ327716:DEL327730 DOF327716:DOH327730 DYB327716:DYD327730 EHX327716:EHZ327730 ERT327716:ERV327730 FBP327716:FBR327730 FLL327716:FLN327730 FVH327716:FVJ327730 GFD327716:GFF327730 GOZ327716:GPB327730 GYV327716:GYX327730 HIR327716:HIT327730 HSN327716:HSP327730 ICJ327716:ICL327730 IMF327716:IMH327730 IWB327716:IWD327730 JFX327716:JFZ327730 JPT327716:JPV327730 JZP327716:JZR327730 KJL327716:KJN327730 KTH327716:KTJ327730 LDD327716:LDF327730 LMZ327716:LNB327730 LWV327716:LWX327730 MGR327716:MGT327730 MQN327716:MQP327730 NAJ327716:NAL327730 NKF327716:NKH327730 NUB327716:NUD327730 ODX327716:ODZ327730 ONT327716:ONV327730 OXP327716:OXR327730 PHL327716:PHN327730 PRH327716:PRJ327730 QBD327716:QBF327730 QKZ327716:QLB327730 QUV327716:QUX327730 RER327716:RET327730 RON327716:ROP327730 RYJ327716:RYL327730 SIF327716:SIH327730 SSB327716:SSD327730 TBX327716:TBZ327730 TLT327716:TLV327730 TVP327716:TVR327730 UFL327716:UFN327730 UPH327716:UPJ327730 UZD327716:UZF327730 VIZ327716:VJB327730 VSV327716:VSX327730 WCR327716:WCT327730 WMN327716:WMP327730 WWJ327716:WWL327730 AA393252:AC393266 JX393252:JZ393266 TT393252:TV393266 ADP393252:ADR393266 ANL393252:ANN393266 AXH393252:AXJ393266 BHD393252:BHF393266 BQZ393252:BRB393266 CAV393252:CAX393266 CKR393252:CKT393266 CUN393252:CUP393266 DEJ393252:DEL393266 DOF393252:DOH393266 DYB393252:DYD393266 EHX393252:EHZ393266 ERT393252:ERV393266 FBP393252:FBR393266 FLL393252:FLN393266 FVH393252:FVJ393266 GFD393252:GFF393266 GOZ393252:GPB393266 GYV393252:GYX393266 HIR393252:HIT393266 HSN393252:HSP393266 ICJ393252:ICL393266 IMF393252:IMH393266 IWB393252:IWD393266 JFX393252:JFZ393266 JPT393252:JPV393266 JZP393252:JZR393266 KJL393252:KJN393266 KTH393252:KTJ393266 LDD393252:LDF393266 LMZ393252:LNB393266 LWV393252:LWX393266 MGR393252:MGT393266 MQN393252:MQP393266 NAJ393252:NAL393266 NKF393252:NKH393266 NUB393252:NUD393266 ODX393252:ODZ393266 ONT393252:ONV393266 OXP393252:OXR393266 PHL393252:PHN393266 PRH393252:PRJ393266 QBD393252:QBF393266 QKZ393252:QLB393266 QUV393252:QUX393266 RER393252:RET393266 RON393252:ROP393266 RYJ393252:RYL393266 SIF393252:SIH393266 SSB393252:SSD393266 TBX393252:TBZ393266 TLT393252:TLV393266 TVP393252:TVR393266 UFL393252:UFN393266 UPH393252:UPJ393266 UZD393252:UZF393266 VIZ393252:VJB393266 VSV393252:VSX393266 WCR393252:WCT393266 WMN393252:WMP393266 WWJ393252:WWL393266 AA458788:AC458802 JX458788:JZ458802 TT458788:TV458802 ADP458788:ADR458802 ANL458788:ANN458802 AXH458788:AXJ458802 BHD458788:BHF458802 BQZ458788:BRB458802 CAV458788:CAX458802 CKR458788:CKT458802 CUN458788:CUP458802 DEJ458788:DEL458802 DOF458788:DOH458802 DYB458788:DYD458802 EHX458788:EHZ458802 ERT458788:ERV458802 FBP458788:FBR458802 FLL458788:FLN458802 FVH458788:FVJ458802 GFD458788:GFF458802 GOZ458788:GPB458802 GYV458788:GYX458802 HIR458788:HIT458802 HSN458788:HSP458802 ICJ458788:ICL458802 IMF458788:IMH458802 IWB458788:IWD458802 JFX458788:JFZ458802 JPT458788:JPV458802 JZP458788:JZR458802 KJL458788:KJN458802 KTH458788:KTJ458802 LDD458788:LDF458802 LMZ458788:LNB458802 LWV458788:LWX458802 MGR458788:MGT458802 MQN458788:MQP458802 NAJ458788:NAL458802 NKF458788:NKH458802 NUB458788:NUD458802 ODX458788:ODZ458802 ONT458788:ONV458802 OXP458788:OXR458802 PHL458788:PHN458802 PRH458788:PRJ458802 QBD458788:QBF458802 QKZ458788:QLB458802 QUV458788:QUX458802 RER458788:RET458802 RON458788:ROP458802 RYJ458788:RYL458802 SIF458788:SIH458802 SSB458788:SSD458802 TBX458788:TBZ458802 TLT458788:TLV458802 TVP458788:TVR458802 UFL458788:UFN458802 UPH458788:UPJ458802 UZD458788:UZF458802 VIZ458788:VJB458802 VSV458788:VSX458802 WCR458788:WCT458802 WMN458788:WMP458802 WWJ458788:WWL458802 AA524324:AC524338 JX524324:JZ524338 TT524324:TV524338 ADP524324:ADR524338 ANL524324:ANN524338 AXH524324:AXJ524338 BHD524324:BHF524338 BQZ524324:BRB524338 CAV524324:CAX524338 CKR524324:CKT524338 CUN524324:CUP524338 DEJ524324:DEL524338 DOF524324:DOH524338 DYB524324:DYD524338 EHX524324:EHZ524338 ERT524324:ERV524338 FBP524324:FBR524338 FLL524324:FLN524338 FVH524324:FVJ524338 GFD524324:GFF524338 GOZ524324:GPB524338 GYV524324:GYX524338 HIR524324:HIT524338 HSN524324:HSP524338 ICJ524324:ICL524338 IMF524324:IMH524338 IWB524324:IWD524338 JFX524324:JFZ524338 JPT524324:JPV524338 JZP524324:JZR524338 KJL524324:KJN524338 KTH524324:KTJ524338 LDD524324:LDF524338 LMZ524324:LNB524338 LWV524324:LWX524338 MGR524324:MGT524338 MQN524324:MQP524338 NAJ524324:NAL524338 NKF524324:NKH524338 NUB524324:NUD524338 ODX524324:ODZ524338 ONT524324:ONV524338 OXP524324:OXR524338 PHL524324:PHN524338 PRH524324:PRJ524338 QBD524324:QBF524338 QKZ524324:QLB524338 QUV524324:QUX524338 RER524324:RET524338 RON524324:ROP524338 RYJ524324:RYL524338 SIF524324:SIH524338 SSB524324:SSD524338 TBX524324:TBZ524338 TLT524324:TLV524338 TVP524324:TVR524338 UFL524324:UFN524338 UPH524324:UPJ524338 UZD524324:UZF524338 VIZ524324:VJB524338 VSV524324:VSX524338 WCR524324:WCT524338 WMN524324:WMP524338 WWJ524324:WWL524338 AA589860:AC589874 JX589860:JZ589874 TT589860:TV589874 ADP589860:ADR589874 ANL589860:ANN589874 AXH589860:AXJ589874 BHD589860:BHF589874 BQZ589860:BRB589874 CAV589860:CAX589874 CKR589860:CKT589874 CUN589860:CUP589874 DEJ589860:DEL589874 DOF589860:DOH589874 DYB589860:DYD589874 EHX589860:EHZ589874 ERT589860:ERV589874 FBP589860:FBR589874 FLL589860:FLN589874 FVH589860:FVJ589874 GFD589860:GFF589874 GOZ589860:GPB589874 GYV589860:GYX589874 HIR589860:HIT589874 HSN589860:HSP589874 ICJ589860:ICL589874 IMF589860:IMH589874 IWB589860:IWD589874 JFX589860:JFZ589874 JPT589860:JPV589874 JZP589860:JZR589874 KJL589860:KJN589874 KTH589860:KTJ589874 LDD589860:LDF589874 LMZ589860:LNB589874 LWV589860:LWX589874 MGR589860:MGT589874 MQN589860:MQP589874 NAJ589860:NAL589874 NKF589860:NKH589874 NUB589860:NUD589874 ODX589860:ODZ589874 ONT589860:ONV589874 OXP589860:OXR589874 PHL589860:PHN589874 PRH589860:PRJ589874 QBD589860:QBF589874 QKZ589860:QLB589874 QUV589860:QUX589874 RER589860:RET589874 RON589860:ROP589874 RYJ589860:RYL589874 SIF589860:SIH589874 SSB589860:SSD589874 TBX589860:TBZ589874 TLT589860:TLV589874 TVP589860:TVR589874 UFL589860:UFN589874 UPH589860:UPJ589874 UZD589860:UZF589874 VIZ589860:VJB589874 VSV589860:VSX589874 WCR589860:WCT589874 WMN589860:WMP589874 WWJ589860:WWL589874 AA655396:AC655410 JX655396:JZ655410 TT655396:TV655410 ADP655396:ADR655410 ANL655396:ANN655410 AXH655396:AXJ655410 BHD655396:BHF655410 BQZ655396:BRB655410 CAV655396:CAX655410 CKR655396:CKT655410 CUN655396:CUP655410 DEJ655396:DEL655410 DOF655396:DOH655410 DYB655396:DYD655410 EHX655396:EHZ655410 ERT655396:ERV655410 FBP655396:FBR655410 FLL655396:FLN655410 FVH655396:FVJ655410 GFD655396:GFF655410 GOZ655396:GPB655410 GYV655396:GYX655410 HIR655396:HIT655410 HSN655396:HSP655410 ICJ655396:ICL655410 IMF655396:IMH655410 IWB655396:IWD655410 JFX655396:JFZ655410 JPT655396:JPV655410 JZP655396:JZR655410 KJL655396:KJN655410 KTH655396:KTJ655410 LDD655396:LDF655410 LMZ655396:LNB655410 LWV655396:LWX655410 MGR655396:MGT655410 MQN655396:MQP655410 NAJ655396:NAL655410 NKF655396:NKH655410 NUB655396:NUD655410 ODX655396:ODZ655410 ONT655396:ONV655410 OXP655396:OXR655410 PHL655396:PHN655410 PRH655396:PRJ655410 QBD655396:QBF655410 QKZ655396:QLB655410 QUV655396:QUX655410 RER655396:RET655410 RON655396:ROP655410 RYJ655396:RYL655410 SIF655396:SIH655410 SSB655396:SSD655410 TBX655396:TBZ655410 TLT655396:TLV655410 TVP655396:TVR655410 UFL655396:UFN655410 UPH655396:UPJ655410 UZD655396:UZF655410 VIZ655396:VJB655410 VSV655396:VSX655410 WCR655396:WCT655410 WMN655396:WMP655410 WWJ655396:WWL655410 AA720932:AC720946 JX720932:JZ720946 TT720932:TV720946 ADP720932:ADR720946 ANL720932:ANN720946 AXH720932:AXJ720946 BHD720932:BHF720946 BQZ720932:BRB720946 CAV720932:CAX720946 CKR720932:CKT720946 CUN720932:CUP720946 DEJ720932:DEL720946 DOF720932:DOH720946 DYB720932:DYD720946 EHX720932:EHZ720946 ERT720932:ERV720946 FBP720932:FBR720946 FLL720932:FLN720946 FVH720932:FVJ720946 GFD720932:GFF720946 GOZ720932:GPB720946 GYV720932:GYX720946 HIR720932:HIT720946 HSN720932:HSP720946 ICJ720932:ICL720946 IMF720932:IMH720946 IWB720932:IWD720946 JFX720932:JFZ720946 JPT720932:JPV720946 JZP720932:JZR720946 KJL720932:KJN720946 KTH720932:KTJ720946 LDD720932:LDF720946 LMZ720932:LNB720946 LWV720932:LWX720946 MGR720932:MGT720946 MQN720932:MQP720946 NAJ720932:NAL720946 NKF720932:NKH720946 NUB720932:NUD720946 ODX720932:ODZ720946 ONT720932:ONV720946 OXP720932:OXR720946 PHL720932:PHN720946 PRH720932:PRJ720946 QBD720932:QBF720946 QKZ720932:QLB720946 QUV720932:QUX720946 RER720932:RET720946 RON720932:ROP720946 RYJ720932:RYL720946 SIF720932:SIH720946 SSB720932:SSD720946 TBX720932:TBZ720946 TLT720932:TLV720946 TVP720932:TVR720946 UFL720932:UFN720946 UPH720932:UPJ720946 UZD720932:UZF720946 VIZ720932:VJB720946 VSV720932:VSX720946 WCR720932:WCT720946 WMN720932:WMP720946 WWJ720932:WWL720946 AA786468:AC786482 JX786468:JZ786482 TT786468:TV786482 ADP786468:ADR786482 ANL786468:ANN786482 AXH786468:AXJ786482 BHD786468:BHF786482 BQZ786468:BRB786482 CAV786468:CAX786482 CKR786468:CKT786482 CUN786468:CUP786482 DEJ786468:DEL786482 DOF786468:DOH786482 DYB786468:DYD786482 EHX786468:EHZ786482 ERT786468:ERV786482 FBP786468:FBR786482 FLL786468:FLN786482 FVH786468:FVJ786482 GFD786468:GFF786482 GOZ786468:GPB786482 GYV786468:GYX786482 HIR786468:HIT786482 HSN786468:HSP786482 ICJ786468:ICL786482 IMF786468:IMH786482 IWB786468:IWD786482 JFX786468:JFZ786482 JPT786468:JPV786482 JZP786468:JZR786482 KJL786468:KJN786482 KTH786468:KTJ786482 LDD786468:LDF786482 LMZ786468:LNB786482 LWV786468:LWX786482 MGR786468:MGT786482 MQN786468:MQP786482 NAJ786468:NAL786482 NKF786468:NKH786482 NUB786468:NUD786482 ODX786468:ODZ786482 ONT786468:ONV786482 OXP786468:OXR786482 PHL786468:PHN786482 PRH786468:PRJ786482 QBD786468:QBF786482 QKZ786468:QLB786482 QUV786468:QUX786482 RER786468:RET786482 RON786468:ROP786482 RYJ786468:RYL786482 SIF786468:SIH786482 SSB786468:SSD786482 TBX786468:TBZ786482 TLT786468:TLV786482 TVP786468:TVR786482 UFL786468:UFN786482 UPH786468:UPJ786482 UZD786468:UZF786482 VIZ786468:VJB786482 VSV786468:VSX786482 WCR786468:WCT786482 WMN786468:WMP786482 WWJ786468:WWL786482 AA852004:AC852018 JX852004:JZ852018 TT852004:TV852018 ADP852004:ADR852018 ANL852004:ANN852018 AXH852004:AXJ852018 BHD852004:BHF852018 BQZ852004:BRB852018 CAV852004:CAX852018 CKR852004:CKT852018 CUN852004:CUP852018 DEJ852004:DEL852018 DOF852004:DOH852018 DYB852004:DYD852018 EHX852004:EHZ852018 ERT852004:ERV852018 FBP852004:FBR852018 FLL852004:FLN852018 FVH852004:FVJ852018 GFD852004:GFF852018 GOZ852004:GPB852018 GYV852004:GYX852018 HIR852004:HIT852018 HSN852004:HSP852018 ICJ852004:ICL852018 IMF852004:IMH852018 IWB852004:IWD852018 JFX852004:JFZ852018 JPT852004:JPV852018 JZP852004:JZR852018 KJL852004:KJN852018 KTH852004:KTJ852018 LDD852004:LDF852018 LMZ852004:LNB852018 LWV852004:LWX852018 MGR852004:MGT852018 MQN852004:MQP852018 NAJ852004:NAL852018 NKF852004:NKH852018 NUB852004:NUD852018 ODX852004:ODZ852018 ONT852004:ONV852018 OXP852004:OXR852018 PHL852004:PHN852018 PRH852004:PRJ852018 QBD852004:QBF852018 QKZ852004:QLB852018 QUV852004:QUX852018 RER852004:RET852018 RON852004:ROP852018 RYJ852004:RYL852018 SIF852004:SIH852018 SSB852004:SSD852018 TBX852004:TBZ852018 TLT852004:TLV852018 TVP852004:TVR852018 UFL852004:UFN852018 UPH852004:UPJ852018 UZD852004:UZF852018 VIZ852004:VJB852018 VSV852004:VSX852018 WCR852004:WCT852018 WMN852004:WMP852018 WWJ852004:WWL852018 AA917540:AC917554 JX917540:JZ917554 TT917540:TV917554 ADP917540:ADR917554 ANL917540:ANN917554 AXH917540:AXJ917554 BHD917540:BHF917554 BQZ917540:BRB917554 CAV917540:CAX917554 CKR917540:CKT917554 CUN917540:CUP917554 DEJ917540:DEL917554 DOF917540:DOH917554 DYB917540:DYD917554 EHX917540:EHZ917554 ERT917540:ERV917554 FBP917540:FBR917554 FLL917540:FLN917554 FVH917540:FVJ917554 GFD917540:GFF917554 GOZ917540:GPB917554 GYV917540:GYX917554 HIR917540:HIT917554 HSN917540:HSP917554 ICJ917540:ICL917554 IMF917540:IMH917554 IWB917540:IWD917554 JFX917540:JFZ917554 JPT917540:JPV917554 JZP917540:JZR917554 KJL917540:KJN917554 KTH917540:KTJ917554 LDD917540:LDF917554 LMZ917540:LNB917554 LWV917540:LWX917554 MGR917540:MGT917554 MQN917540:MQP917554 NAJ917540:NAL917554 NKF917540:NKH917554 NUB917540:NUD917554 ODX917540:ODZ917554 ONT917540:ONV917554 OXP917540:OXR917554 PHL917540:PHN917554 PRH917540:PRJ917554 QBD917540:QBF917554 QKZ917540:QLB917554 QUV917540:QUX917554 RER917540:RET917554 RON917540:ROP917554 RYJ917540:RYL917554 SIF917540:SIH917554 SSB917540:SSD917554 TBX917540:TBZ917554 TLT917540:TLV917554 TVP917540:TVR917554 UFL917540:UFN917554 UPH917540:UPJ917554 UZD917540:UZF917554 VIZ917540:VJB917554 VSV917540:VSX917554 WCR917540:WCT917554 WMN917540:WMP917554 WWJ917540:WWL917554 AA983076:AC983090 JX983076:JZ983090 TT983076:TV983090 ADP983076:ADR983090 ANL983076:ANN983090 AXH983076:AXJ983090 BHD983076:BHF983090 BQZ983076:BRB983090 CAV983076:CAX983090 CKR983076:CKT983090 CUN983076:CUP983090 DEJ983076:DEL983090 DOF983076:DOH983090 DYB983076:DYD983090 EHX983076:EHZ983090 ERT983076:ERV983090 FBP983076:FBR983090 FLL983076:FLN983090 FVH983076:FVJ983090 GFD983076:GFF983090 GOZ983076:GPB983090 GYV983076:GYX983090 HIR983076:HIT983090 HSN983076:HSP983090 ICJ983076:ICL983090 IMF983076:IMH983090 IWB983076:IWD983090 JFX983076:JFZ983090 JPT983076:JPV983090 JZP983076:JZR983090 KJL983076:KJN983090 KTH983076:KTJ983090 LDD983076:LDF983090 LMZ983076:LNB983090 LWV983076:LWX983090 MGR983076:MGT983090 MQN983076:MQP983090 NAJ983076:NAL983090 NKF983076:NKH983090 NUB983076:NUD983090 ODX983076:ODZ983090 ONT983076:ONV983090 OXP983076:OXR983090 PHL983076:PHN983090 PRH983076:PRJ983090 QBD983076:QBF983090 QKZ983076:QLB983090 QUV983076:QUX983090 RER983076:RET983090 RON983076:ROP983090 RYJ983076:RYL983090 SIF983076:SIH983090 SSB983076:SSD983090 TBX983076:TBZ983090 TLT983076:TLV983090 TVP983076:TVR983090 UFL983076:UFN983090 UPH983076:UPJ983090 UZD983076:UZF983090 VIZ983076:VJB983090 VSV983076:VSX983090 WCR983076:WCT983090 WMN983076:WMP983090 WWJ983076:WWL983090">
      <formula1>$Y$87:$Y$90</formula1>
    </dataValidation>
    <dataValidation type="list" allowBlank="1" showInputMessage="1" showErrorMessage="1" sqref="H65572:H65586 H10:H48 TC10:TC45 ACY10:ACY45 AMU10:AMU45 AWQ10:AWQ45 BGM10:BGM45 BQI10:BQI45 CAE10:CAE45 CKA10:CKA45 CTW10:CTW45 DDS10:DDS45 DNO10:DNO45 DXK10:DXK45 EHG10:EHG45 ERC10:ERC45 FAY10:FAY45 FKU10:FKU45 FUQ10:FUQ45 GEM10:GEM45 GOI10:GOI45 GYE10:GYE45 HIA10:HIA45 HRW10:HRW45 IBS10:IBS45 ILO10:ILO45 IVK10:IVK45 JFG10:JFG45 JPC10:JPC45 JYY10:JYY45 KIU10:KIU45 KSQ10:KSQ45 LCM10:LCM45 LMI10:LMI45 LWE10:LWE45 MGA10:MGA45 MPW10:MPW45 MZS10:MZS45 NJO10:NJO45 NTK10:NTK45 ODG10:ODG45 ONC10:ONC45 OWY10:OWY45 PGU10:PGU45 PQQ10:PQQ45 QAM10:QAM45 QKI10:QKI45 QUE10:QUE45 REA10:REA45 RNW10:RNW45 RXS10:RXS45 SHO10:SHO45 SRK10:SRK45 TBG10:TBG45 TLC10:TLC45 TUY10:TUY45 UEU10:UEU45 UOQ10:UOQ45 UYM10:UYM45 VII10:VII45 VSE10:VSE45 WCA10:WCA45 WLW10:WLW45 WVS10:WVS45 JG65572:JG65586 TC65572:TC65586 ACY65572:ACY65586 AMU65572:AMU65586 AWQ65572:AWQ65586 BGM65572:BGM65586 BQI65572:BQI65586 CAE65572:CAE65586 CKA65572:CKA65586 CTW65572:CTW65586 DDS65572:DDS65586 DNO65572:DNO65586 DXK65572:DXK65586 EHG65572:EHG65586 ERC65572:ERC65586 FAY65572:FAY65586 FKU65572:FKU65586 FUQ65572:FUQ65586 GEM65572:GEM65586 GOI65572:GOI65586 GYE65572:GYE65586 HIA65572:HIA65586 HRW65572:HRW65586 IBS65572:IBS65586 ILO65572:ILO65586 IVK65572:IVK65586 JFG65572:JFG65586 JPC65572:JPC65586 JYY65572:JYY65586 KIU65572:KIU65586 KSQ65572:KSQ65586 LCM65572:LCM65586 LMI65572:LMI65586 LWE65572:LWE65586 MGA65572:MGA65586 MPW65572:MPW65586 MZS65572:MZS65586 NJO65572:NJO65586 NTK65572:NTK65586 ODG65572:ODG65586 ONC65572:ONC65586 OWY65572:OWY65586 PGU65572:PGU65586 PQQ65572:PQQ65586 QAM65572:QAM65586 QKI65572:QKI65586 QUE65572:QUE65586 REA65572:REA65586 RNW65572:RNW65586 RXS65572:RXS65586 SHO65572:SHO65586 SRK65572:SRK65586 TBG65572:TBG65586 TLC65572:TLC65586 TUY65572:TUY65586 UEU65572:UEU65586 UOQ65572:UOQ65586 UYM65572:UYM65586 VII65572:VII65586 VSE65572:VSE65586 WCA65572:WCA65586 WLW65572:WLW65586 WVS65572:WVS65586 H131108:H131122 JG131108:JG131122 TC131108:TC131122 ACY131108:ACY131122 AMU131108:AMU131122 AWQ131108:AWQ131122 BGM131108:BGM131122 BQI131108:BQI131122 CAE131108:CAE131122 CKA131108:CKA131122 CTW131108:CTW131122 DDS131108:DDS131122 DNO131108:DNO131122 DXK131108:DXK131122 EHG131108:EHG131122 ERC131108:ERC131122 FAY131108:FAY131122 FKU131108:FKU131122 FUQ131108:FUQ131122 GEM131108:GEM131122 GOI131108:GOI131122 GYE131108:GYE131122 HIA131108:HIA131122 HRW131108:HRW131122 IBS131108:IBS131122 ILO131108:ILO131122 IVK131108:IVK131122 JFG131108:JFG131122 JPC131108:JPC131122 JYY131108:JYY131122 KIU131108:KIU131122 KSQ131108:KSQ131122 LCM131108:LCM131122 LMI131108:LMI131122 LWE131108:LWE131122 MGA131108:MGA131122 MPW131108:MPW131122 MZS131108:MZS131122 NJO131108:NJO131122 NTK131108:NTK131122 ODG131108:ODG131122 ONC131108:ONC131122 OWY131108:OWY131122 PGU131108:PGU131122 PQQ131108:PQQ131122 QAM131108:QAM131122 QKI131108:QKI131122 QUE131108:QUE131122 REA131108:REA131122 RNW131108:RNW131122 RXS131108:RXS131122 SHO131108:SHO131122 SRK131108:SRK131122 TBG131108:TBG131122 TLC131108:TLC131122 TUY131108:TUY131122 UEU131108:UEU131122 UOQ131108:UOQ131122 UYM131108:UYM131122 VII131108:VII131122 VSE131108:VSE131122 WCA131108:WCA131122 WLW131108:WLW131122 WVS131108:WVS131122 H196644:H196658 JG196644:JG196658 TC196644:TC196658 ACY196644:ACY196658 AMU196644:AMU196658 AWQ196644:AWQ196658 BGM196644:BGM196658 BQI196644:BQI196658 CAE196644:CAE196658 CKA196644:CKA196658 CTW196644:CTW196658 DDS196644:DDS196658 DNO196644:DNO196658 DXK196644:DXK196658 EHG196644:EHG196658 ERC196644:ERC196658 FAY196644:FAY196658 FKU196644:FKU196658 FUQ196644:FUQ196658 GEM196644:GEM196658 GOI196644:GOI196658 GYE196644:GYE196658 HIA196644:HIA196658 HRW196644:HRW196658 IBS196644:IBS196658 ILO196644:ILO196658 IVK196644:IVK196658 JFG196644:JFG196658 JPC196644:JPC196658 JYY196644:JYY196658 KIU196644:KIU196658 KSQ196644:KSQ196658 LCM196644:LCM196658 LMI196644:LMI196658 LWE196644:LWE196658 MGA196644:MGA196658 MPW196644:MPW196658 MZS196644:MZS196658 NJO196644:NJO196658 NTK196644:NTK196658 ODG196644:ODG196658 ONC196644:ONC196658 OWY196644:OWY196658 PGU196644:PGU196658 PQQ196644:PQQ196658 QAM196644:QAM196658 QKI196644:QKI196658 QUE196644:QUE196658 REA196644:REA196658 RNW196644:RNW196658 RXS196644:RXS196658 SHO196644:SHO196658 SRK196644:SRK196658 TBG196644:TBG196658 TLC196644:TLC196658 TUY196644:TUY196658 UEU196644:UEU196658 UOQ196644:UOQ196658 UYM196644:UYM196658 VII196644:VII196658 VSE196644:VSE196658 WCA196644:WCA196658 WLW196644:WLW196658 WVS196644:WVS196658 H262180:H262194 JG262180:JG262194 TC262180:TC262194 ACY262180:ACY262194 AMU262180:AMU262194 AWQ262180:AWQ262194 BGM262180:BGM262194 BQI262180:BQI262194 CAE262180:CAE262194 CKA262180:CKA262194 CTW262180:CTW262194 DDS262180:DDS262194 DNO262180:DNO262194 DXK262180:DXK262194 EHG262180:EHG262194 ERC262180:ERC262194 FAY262180:FAY262194 FKU262180:FKU262194 FUQ262180:FUQ262194 GEM262180:GEM262194 GOI262180:GOI262194 GYE262180:GYE262194 HIA262180:HIA262194 HRW262180:HRW262194 IBS262180:IBS262194 ILO262180:ILO262194 IVK262180:IVK262194 JFG262180:JFG262194 JPC262180:JPC262194 JYY262180:JYY262194 KIU262180:KIU262194 KSQ262180:KSQ262194 LCM262180:LCM262194 LMI262180:LMI262194 LWE262180:LWE262194 MGA262180:MGA262194 MPW262180:MPW262194 MZS262180:MZS262194 NJO262180:NJO262194 NTK262180:NTK262194 ODG262180:ODG262194 ONC262180:ONC262194 OWY262180:OWY262194 PGU262180:PGU262194 PQQ262180:PQQ262194 QAM262180:QAM262194 QKI262180:QKI262194 QUE262180:QUE262194 REA262180:REA262194 RNW262180:RNW262194 RXS262180:RXS262194 SHO262180:SHO262194 SRK262180:SRK262194 TBG262180:TBG262194 TLC262180:TLC262194 TUY262180:TUY262194 UEU262180:UEU262194 UOQ262180:UOQ262194 UYM262180:UYM262194 VII262180:VII262194 VSE262180:VSE262194 WCA262180:WCA262194 WLW262180:WLW262194 WVS262180:WVS262194 H327716:H327730 JG327716:JG327730 TC327716:TC327730 ACY327716:ACY327730 AMU327716:AMU327730 AWQ327716:AWQ327730 BGM327716:BGM327730 BQI327716:BQI327730 CAE327716:CAE327730 CKA327716:CKA327730 CTW327716:CTW327730 DDS327716:DDS327730 DNO327716:DNO327730 DXK327716:DXK327730 EHG327716:EHG327730 ERC327716:ERC327730 FAY327716:FAY327730 FKU327716:FKU327730 FUQ327716:FUQ327730 GEM327716:GEM327730 GOI327716:GOI327730 GYE327716:GYE327730 HIA327716:HIA327730 HRW327716:HRW327730 IBS327716:IBS327730 ILO327716:ILO327730 IVK327716:IVK327730 JFG327716:JFG327730 JPC327716:JPC327730 JYY327716:JYY327730 KIU327716:KIU327730 KSQ327716:KSQ327730 LCM327716:LCM327730 LMI327716:LMI327730 LWE327716:LWE327730 MGA327716:MGA327730 MPW327716:MPW327730 MZS327716:MZS327730 NJO327716:NJO327730 NTK327716:NTK327730 ODG327716:ODG327730 ONC327716:ONC327730 OWY327716:OWY327730 PGU327716:PGU327730 PQQ327716:PQQ327730 QAM327716:QAM327730 QKI327716:QKI327730 QUE327716:QUE327730 REA327716:REA327730 RNW327716:RNW327730 RXS327716:RXS327730 SHO327716:SHO327730 SRK327716:SRK327730 TBG327716:TBG327730 TLC327716:TLC327730 TUY327716:TUY327730 UEU327716:UEU327730 UOQ327716:UOQ327730 UYM327716:UYM327730 VII327716:VII327730 VSE327716:VSE327730 WCA327716:WCA327730 WLW327716:WLW327730 WVS327716:WVS327730 H393252:H393266 JG393252:JG393266 TC393252:TC393266 ACY393252:ACY393266 AMU393252:AMU393266 AWQ393252:AWQ393266 BGM393252:BGM393266 BQI393252:BQI393266 CAE393252:CAE393266 CKA393252:CKA393266 CTW393252:CTW393266 DDS393252:DDS393266 DNO393252:DNO393266 DXK393252:DXK393266 EHG393252:EHG393266 ERC393252:ERC393266 FAY393252:FAY393266 FKU393252:FKU393266 FUQ393252:FUQ393266 GEM393252:GEM393266 GOI393252:GOI393266 GYE393252:GYE393266 HIA393252:HIA393266 HRW393252:HRW393266 IBS393252:IBS393266 ILO393252:ILO393266 IVK393252:IVK393266 JFG393252:JFG393266 JPC393252:JPC393266 JYY393252:JYY393266 KIU393252:KIU393266 KSQ393252:KSQ393266 LCM393252:LCM393266 LMI393252:LMI393266 LWE393252:LWE393266 MGA393252:MGA393266 MPW393252:MPW393266 MZS393252:MZS393266 NJO393252:NJO393266 NTK393252:NTK393266 ODG393252:ODG393266 ONC393252:ONC393266 OWY393252:OWY393266 PGU393252:PGU393266 PQQ393252:PQQ393266 QAM393252:QAM393266 QKI393252:QKI393266 QUE393252:QUE393266 REA393252:REA393266 RNW393252:RNW393266 RXS393252:RXS393266 SHO393252:SHO393266 SRK393252:SRK393266 TBG393252:TBG393266 TLC393252:TLC393266 TUY393252:TUY393266 UEU393252:UEU393266 UOQ393252:UOQ393266 UYM393252:UYM393266 VII393252:VII393266 VSE393252:VSE393266 WCA393252:WCA393266 WLW393252:WLW393266 WVS393252:WVS393266 H458788:H458802 JG458788:JG458802 TC458788:TC458802 ACY458788:ACY458802 AMU458788:AMU458802 AWQ458788:AWQ458802 BGM458788:BGM458802 BQI458788:BQI458802 CAE458788:CAE458802 CKA458788:CKA458802 CTW458788:CTW458802 DDS458788:DDS458802 DNO458788:DNO458802 DXK458788:DXK458802 EHG458788:EHG458802 ERC458788:ERC458802 FAY458788:FAY458802 FKU458788:FKU458802 FUQ458788:FUQ458802 GEM458788:GEM458802 GOI458788:GOI458802 GYE458788:GYE458802 HIA458788:HIA458802 HRW458788:HRW458802 IBS458788:IBS458802 ILO458788:ILO458802 IVK458788:IVK458802 JFG458788:JFG458802 JPC458788:JPC458802 JYY458788:JYY458802 KIU458788:KIU458802 KSQ458788:KSQ458802 LCM458788:LCM458802 LMI458788:LMI458802 LWE458788:LWE458802 MGA458788:MGA458802 MPW458788:MPW458802 MZS458788:MZS458802 NJO458788:NJO458802 NTK458788:NTK458802 ODG458788:ODG458802 ONC458788:ONC458802 OWY458788:OWY458802 PGU458788:PGU458802 PQQ458788:PQQ458802 QAM458788:QAM458802 QKI458788:QKI458802 QUE458788:QUE458802 REA458788:REA458802 RNW458788:RNW458802 RXS458788:RXS458802 SHO458788:SHO458802 SRK458788:SRK458802 TBG458788:TBG458802 TLC458788:TLC458802 TUY458788:TUY458802 UEU458788:UEU458802 UOQ458788:UOQ458802 UYM458788:UYM458802 VII458788:VII458802 VSE458788:VSE458802 WCA458788:WCA458802 WLW458788:WLW458802 WVS458788:WVS458802 H524324:H524338 JG524324:JG524338 TC524324:TC524338 ACY524324:ACY524338 AMU524324:AMU524338 AWQ524324:AWQ524338 BGM524324:BGM524338 BQI524324:BQI524338 CAE524324:CAE524338 CKA524324:CKA524338 CTW524324:CTW524338 DDS524324:DDS524338 DNO524324:DNO524338 DXK524324:DXK524338 EHG524324:EHG524338 ERC524324:ERC524338 FAY524324:FAY524338 FKU524324:FKU524338 FUQ524324:FUQ524338 GEM524324:GEM524338 GOI524324:GOI524338 GYE524324:GYE524338 HIA524324:HIA524338 HRW524324:HRW524338 IBS524324:IBS524338 ILO524324:ILO524338 IVK524324:IVK524338 JFG524324:JFG524338 JPC524324:JPC524338 JYY524324:JYY524338 KIU524324:KIU524338 KSQ524324:KSQ524338 LCM524324:LCM524338 LMI524324:LMI524338 LWE524324:LWE524338 MGA524324:MGA524338 MPW524324:MPW524338 MZS524324:MZS524338 NJO524324:NJO524338 NTK524324:NTK524338 ODG524324:ODG524338 ONC524324:ONC524338 OWY524324:OWY524338 PGU524324:PGU524338 PQQ524324:PQQ524338 QAM524324:QAM524338 QKI524324:QKI524338 QUE524324:QUE524338 REA524324:REA524338 RNW524324:RNW524338 RXS524324:RXS524338 SHO524324:SHO524338 SRK524324:SRK524338 TBG524324:TBG524338 TLC524324:TLC524338 TUY524324:TUY524338 UEU524324:UEU524338 UOQ524324:UOQ524338 UYM524324:UYM524338 VII524324:VII524338 VSE524324:VSE524338 WCA524324:WCA524338 WLW524324:WLW524338 WVS524324:WVS524338 H589860:H589874 JG589860:JG589874 TC589860:TC589874 ACY589860:ACY589874 AMU589860:AMU589874 AWQ589860:AWQ589874 BGM589860:BGM589874 BQI589860:BQI589874 CAE589860:CAE589874 CKA589860:CKA589874 CTW589860:CTW589874 DDS589860:DDS589874 DNO589860:DNO589874 DXK589860:DXK589874 EHG589860:EHG589874 ERC589860:ERC589874 FAY589860:FAY589874 FKU589860:FKU589874 FUQ589860:FUQ589874 GEM589860:GEM589874 GOI589860:GOI589874 GYE589860:GYE589874 HIA589860:HIA589874 HRW589860:HRW589874 IBS589860:IBS589874 ILO589860:ILO589874 IVK589860:IVK589874 JFG589860:JFG589874 JPC589860:JPC589874 JYY589860:JYY589874 KIU589860:KIU589874 KSQ589860:KSQ589874 LCM589860:LCM589874 LMI589860:LMI589874 LWE589860:LWE589874 MGA589860:MGA589874 MPW589860:MPW589874 MZS589860:MZS589874 NJO589860:NJO589874 NTK589860:NTK589874 ODG589860:ODG589874 ONC589860:ONC589874 OWY589860:OWY589874 PGU589860:PGU589874 PQQ589860:PQQ589874 QAM589860:QAM589874 QKI589860:QKI589874 QUE589860:QUE589874 REA589860:REA589874 RNW589860:RNW589874 RXS589860:RXS589874 SHO589860:SHO589874 SRK589860:SRK589874 TBG589860:TBG589874 TLC589860:TLC589874 TUY589860:TUY589874 UEU589860:UEU589874 UOQ589860:UOQ589874 UYM589860:UYM589874 VII589860:VII589874 VSE589860:VSE589874 WCA589860:WCA589874 WLW589860:WLW589874 WVS589860:WVS589874 H655396:H655410 JG655396:JG655410 TC655396:TC655410 ACY655396:ACY655410 AMU655396:AMU655410 AWQ655396:AWQ655410 BGM655396:BGM655410 BQI655396:BQI655410 CAE655396:CAE655410 CKA655396:CKA655410 CTW655396:CTW655410 DDS655396:DDS655410 DNO655396:DNO655410 DXK655396:DXK655410 EHG655396:EHG655410 ERC655396:ERC655410 FAY655396:FAY655410 FKU655396:FKU655410 FUQ655396:FUQ655410 GEM655396:GEM655410 GOI655396:GOI655410 GYE655396:GYE655410 HIA655396:HIA655410 HRW655396:HRW655410 IBS655396:IBS655410 ILO655396:ILO655410 IVK655396:IVK655410 JFG655396:JFG655410 JPC655396:JPC655410 JYY655396:JYY655410 KIU655396:KIU655410 KSQ655396:KSQ655410 LCM655396:LCM655410 LMI655396:LMI655410 LWE655396:LWE655410 MGA655396:MGA655410 MPW655396:MPW655410 MZS655396:MZS655410 NJO655396:NJO655410 NTK655396:NTK655410 ODG655396:ODG655410 ONC655396:ONC655410 OWY655396:OWY655410 PGU655396:PGU655410 PQQ655396:PQQ655410 QAM655396:QAM655410 QKI655396:QKI655410 QUE655396:QUE655410 REA655396:REA655410 RNW655396:RNW655410 RXS655396:RXS655410 SHO655396:SHO655410 SRK655396:SRK655410 TBG655396:TBG655410 TLC655396:TLC655410 TUY655396:TUY655410 UEU655396:UEU655410 UOQ655396:UOQ655410 UYM655396:UYM655410 VII655396:VII655410 VSE655396:VSE655410 WCA655396:WCA655410 WLW655396:WLW655410 WVS655396:WVS655410 H720932:H720946 JG720932:JG720946 TC720932:TC720946 ACY720932:ACY720946 AMU720932:AMU720946 AWQ720932:AWQ720946 BGM720932:BGM720946 BQI720932:BQI720946 CAE720932:CAE720946 CKA720932:CKA720946 CTW720932:CTW720946 DDS720932:DDS720946 DNO720932:DNO720946 DXK720932:DXK720946 EHG720932:EHG720946 ERC720932:ERC720946 FAY720932:FAY720946 FKU720932:FKU720946 FUQ720932:FUQ720946 GEM720932:GEM720946 GOI720932:GOI720946 GYE720932:GYE720946 HIA720932:HIA720946 HRW720932:HRW720946 IBS720932:IBS720946 ILO720932:ILO720946 IVK720932:IVK720946 JFG720932:JFG720946 JPC720932:JPC720946 JYY720932:JYY720946 KIU720932:KIU720946 KSQ720932:KSQ720946 LCM720932:LCM720946 LMI720932:LMI720946 LWE720932:LWE720946 MGA720932:MGA720946 MPW720932:MPW720946 MZS720932:MZS720946 NJO720932:NJO720946 NTK720932:NTK720946 ODG720932:ODG720946 ONC720932:ONC720946 OWY720932:OWY720946 PGU720932:PGU720946 PQQ720932:PQQ720946 QAM720932:QAM720946 QKI720932:QKI720946 QUE720932:QUE720946 REA720932:REA720946 RNW720932:RNW720946 RXS720932:RXS720946 SHO720932:SHO720946 SRK720932:SRK720946 TBG720932:TBG720946 TLC720932:TLC720946 TUY720932:TUY720946 UEU720932:UEU720946 UOQ720932:UOQ720946 UYM720932:UYM720946 VII720932:VII720946 VSE720932:VSE720946 WCA720932:WCA720946 WLW720932:WLW720946 WVS720932:WVS720946 H786468:H786482 JG786468:JG786482 TC786468:TC786482 ACY786468:ACY786482 AMU786468:AMU786482 AWQ786468:AWQ786482 BGM786468:BGM786482 BQI786468:BQI786482 CAE786468:CAE786482 CKA786468:CKA786482 CTW786468:CTW786482 DDS786468:DDS786482 DNO786468:DNO786482 DXK786468:DXK786482 EHG786468:EHG786482 ERC786468:ERC786482 FAY786468:FAY786482 FKU786468:FKU786482 FUQ786468:FUQ786482 GEM786468:GEM786482 GOI786468:GOI786482 GYE786468:GYE786482 HIA786468:HIA786482 HRW786468:HRW786482 IBS786468:IBS786482 ILO786468:ILO786482 IVK786468:IVK786482 JFG786468:JFG786482 JPC786468:JPC786482 JYY786468:JYY786482 KIU786468:KIU786482 KSQ786468:KSQ786482 LCM786468:LCM786482 LMI786468:LMI786482 LWE786468:LWE786482 MGA786468:MGA786482 MPW786468:MPW786482 MZS786468:MZS786482 NJO786468:NJO786482 NTK786468:NTK786482 ODG786468:ODG786482 ONC786468:ONC786482 OWY786468:OWY786482 PGU786468:PGU786482 PQQ786468:PQQ786482 QAM786468:QAM786482 QKI786468:QKI786482 QUE786468:QUE786482 REA786468:REA786482 RNW786468:RNW786482 RXS786468:RXS786482 SHO786468:SHO786482 SRK786468:SRK786482 TBG786468:TBG786482 TLC786468:TLC786482 TUY786468:TUY786482 UEU786468:UEU786482 UOQ786468:UOQ786482 UYM786468:UYM786482 VII786468:VII786482 VSE786468:VSE786482 WCA786468:WCA786482 WLW786468:WLW786482 WVS786468:WVS786482 H852004:H852018 JG852004:JG852018 TC852004:TC852018 ACY852004:ACY852018 AMU852004:AMU852018 AWQ852004:AWQ852018 BGM852004:BGM852018 BQI852004:BQI852018 CAE852004:CAE852018 CKA852004:CKA852018 CTW852004:CTW852018 DDS852004:DDS852018 DNO852004:DNO852018 DXK852004:DXK852018 EHG852004:EHG852018 ERC852004:ERC852018 FAY852004:FAY852018 FKU852004:FKU852018 FUQ852004:FUQ852018 GEM852004:GEM852018 GOI852004:GOI852018 GYE852004:GYE852018 HIA852004:HIA852018 HRW852004:HRW852018 IBS852004:IBS852018 ILO852004:ILO852018 IVK852004:IVK852018 JFG852004:JFG852018 JPC852004:JPC852018 JYY852004:JYY852018 KIU852004:KIU852018 KSQ852004:KSQ852018 LCM852004:LCM852018 LMI852004:LMI852018 LWE852004:LWE852018 MGA852004:MGA852018 MPW852004:MPW852018 MZS852004:MZS852018 NJO852004:NJO852018 NTK852004:NTK852018 ODG852004:ODG852018 ONC852004:ONC852018 OWY852004:OWY852018 PGU852004:PGU852018 PQQ852004:PQQ852018 QAM852004:QAM852018 QKI852004:QKI852018 QUE852004:QUE852018 REA852004:REA852018 RNW852004:RNW852018 RXS852004:RXS852018 SHO852004:SHO852018 SRK852004:SRK852018 TBG852004:TBG852018 TLC852004:TLC852018 TUY852004:TUY852018 UEU852004:UEU852018 UOQ852004:UOQ852018 UYM852004:UYM852018 VII852004:VII852018 VSE852004:VSE852018 WCA852004:WCA852018 WLW852004:WLW852018 WVS852004:WVS852018 H917540:H917554 JG917540:JG917554 TC917540:TC917554 ACY917540:ACY917554 AMU917540:AMU917554 AWQ917540:AWQ917554 BGM917540:BGM917554 BQI917540:BQI917554 CAE917540:CAE917554 CKA917540:CKA917554 CTW917540:CTW917554 DDS917540:DDS917554 DNO917540:DNO917554 DXK917540:DXK917554 EHG917540:EHG917554 ERC917540:ERC917554 FAY917540:FAY917554 FKU917540:FKU917554 FUQ917540:FUQ917554 GEM917540:GEM917554 GOI917540:GOI917554 GYE917540:GYE917554 HIA917540:HIA917554 HRW917540:HRW917554 IBS917540:IBS917554 ILO917540:ILO917554 IVK917540:IVK917554 JFG917540:JFG917554 JPC917540:JPC917554 JYY917540:JYY917554 KIU917540:KIU917554 KSQ917540:KSQ917554 LCM917540:LCM917554 LMI917540:LMI917554 LWE917540:LWE917554 MGA917540:MGA917554 MPW917540:MPW917554 MZS917540:MZS917554 NJO917540:NJO917554 NTK917540:NTK917554 ODG917540:ODG917554 ONC917540:ONC917554 OWY917540:OWY917554 PGU917540:PGU917554 PQQ917540:PQQ917554 QAM917540:QAM917554 QKI917540:QKI917554 QUE917540:QUE917554 REA917540:REA917554 RNW917540:RNW917554 RXS917540:RXS917554 SHO917540:SHO917554 SRK917540:SRK917554 TBG917540:TBG917554 TLC917540:TLC917554 TUY917540:TUY917554 UEU917540:UEU917554 UOQ917540:UOQ917554 UYM917540:UYM917554 VII917540:VII917554 VSE917540:VSE917554 WCA917540:WCA917554 WLW917540:WLW917554 WVS917540:WVS917554 H983076:H983090 JG983076:JG983090 TC983076:TC983090 ACY983076:ACY983090 AMU983076:AMU983090 AWQ983076:AWQ983090 BGM983076:BGM983090 BQI983076:BQI983090 CAE983076:CAE983090 CKA983076:CKA983090 CTW983076:CTW983090 DDS983076:DDS983090 DNO983076:DNO983090 DXK983076:DXK983090 EHG983076:EHG983090 ERC983076:ERC983090 FAY983076:FAY983090 FKU983076:FKU983090 FUQ983076:FUQ983090 GEM983076:GEM983090 GOI983076:GOI983090 GYE983076:GYE983090 HIA983076:HIA983090 HRW983076:HRW983090 IBS983076:IBS983090 ILO983076:ILO983090 IVK983076:IVK983090 JFG983076:JFG983090 JPC983076:JPC983090 JYY983076:JYY983090 KIU983076:KIU983090 KSQ983076:KSQ983090 LCM983076:LCM983090 LMI983076:LMI983090 LWE983076:LWE983090 MGA983076:MGA983090 MPW983076:MPW983090 MZS983076:MZS983090 NJO983076:NJO983090 NTK983076:NTK983090 ODG983076:ODG983090 ONC983076:ONC983090 OWY983076:OWY983090 PGU983076:PGU983090 PQQ983076:PQQ983090 QAM983076:QAM983090 QKI983076:QKI983090 QUE983076:QUE983090 REA983076:REA983090 RNW983076:RNW983090 RXS983076:RXS983090 SHO983076:SHO983090 SRK983076:SRK983090 TBG983076:TBG983090 TLC983076:TLC983090 TUY983076:TUY983090 UEU983076:UEU983090 UOQ983076:UOQ983090 UYM983076:UYM983090 VII983076:VII983090 VSE983076:VSE983090 WCA983076:WCA983090 WLW983076:WLW983090 WVS983076:WVS983090 JG10:JG45">
      <formula1>$F$54:$F$58</formula1>
    </dataValidation>
    <dataValidation type="list" allowBlank="1" showInputMessage="1" showErrorMessage="1" sqref="I10:I48">
      <formula1>$F$62:$F$64</formula1>
    </dataValidation>
    <dataValidation type="list" allowBlank="1" showInputMessage="1" showErrorMessage="1" sqref="R10:R48 N10:N48">
      <formula1>$I$93:$I$94</formula1>
    </dataValidation>
    <dataValidation type="list" allowBlank="1" showInputMessage="1" showErrorMessage="1" sqref="O10:O48">
      <formula1>$J$95:$J$96</formula1>
    </dataValidation>
    <dataValidation type="list" allowBlank="1" showInputMessage="1" showErrorMessage="1" sqref="P10:P48">
      <formula1>$J$93:$J$94</formula1>
    </dataValidation>
    <dataValidation type="list" allowBlank="1" showInputMessage="1" showErrorMessage="1" sqref="Q10:Q48">
      <formula1>$J$97:$J$98</formula1>
    </dataValidation>
    <dataValidation type="list" allowBlank="1" showInputMessage="1" showErrorMessage="1" sqref="M10:M48">
      <formula1>$L$93:$L$94</formula1>
    </dataValidation>
    <dataValidation showDropDown="1" showInputMessage="1" showErrorMessage="1" sqref="A10:A48"/>
  </dataValidations>
  <pageMargins left="0.7" right="0.7" top="0.75" bottom="0.75" header="0.3" footer="0.3"/>
  <pageSetup paperSize="9" orientation="portrait" r:id="rId1"/>
  <drawing r:id="rId2"/>
  <legacyDrawing r:id="rId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baseColWidth="10" defaultRowHeight="15" x14ac:dyDescent="0.25"/>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E21:I26"/>
  <sheetViews>
    <sheetView workbookViewId="0">
      <selection activeCell="H27" sqref="H27"/>
    </sheetView>
  </sheetViews>
  <sheetFormatPr baseColWidth="10" defaultRowHeight="15" x14ac:dyDescent="0.25"/>
  <cols>
    <col min="5" max="5" width="15.5703125" bestFit="1" customWidth="1"/>
  </cols>
  <sheetData>
    <row r="21" spans="5:9" x14ac:dyDescent="0.25">
      <c r="G21" s="251">
        <v>39448</v>
      </c>
      <c r="H21" s="251">
        <v>39813</v>
      </c>
      <c r="I21">
        <f>H21-G21</f>
        <v>365</v>
      </c>
    </row>
    <row r="22" spans="5:9" x14ac:dyDescent="0.25">
      <c r="G22" s="251">
        <v>40155</v>
      </c>
    </row>
    <row r="24" spans="5:9" x14ac:dyDescent="0.25">
      <c r="G24">
        <f>G22-G21</f>
        <v>707</v>
      </c>
      <c r="H24">
        <f>G24/30</f>
        <v>23.566666666666666</v>
      </c>
    </row>
    <row r="26" spans="5:9" x14ac:dyDescent="0.25">
      <c r="E26" s="210"/>
      <c r="G26" s="251">
        <v>39814</v>
      </c>
      <c r="H26" s="251">
        <v>40155</v>
      </c>
      <c r="I26">
        <f>H26-G26</f>
        <v>341</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election activeCell="B1" sqref="B1:B1048576"/>
    </sheetView>
  </sheetViews>
  <sheetFormatPr baseColWidth="10" defaultRowHeight="15" x14ac:dyDescent="0.25"/>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5</vt:i4>
      </vt:variant>
      <vt:variant>
        <vt:lpstr>Rangos con nombre</vt:lpstr>
      </vt:variant>
      <vt:variant>
        <vt:i4>1</vt:i4>
      </vt:variant>
    </vt:vector>
  </HeadingPairs>
  <TitlesOfParts>
    <vt:vector size="6" baseType="lpstr">
      <vt:lpstr>Info General</vt:lpstr>
      <vt:lpstr>CONSOLID</vt:lpstr>
      <vt:lpstr>Hoja2</vt:lpstr>
      <vt:lpstr>Hoja1</vt:lpstr>
      <vt:lpstr>Hoja3</vt:lpstr>
      <vt:lpstr>'Info General'!Área_de_impresión</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2006-09-12T12:46:56Z</dcterms:created>
  <dcterms:modified xsi:type="dcterms:W3CDTF">2017-02-27T13:29:08Z</dcterms:modified>
</cp:coreProperties>
</file>