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drawings/drawing7.xml" ContentType="application/vnd.openxmlformats-officedocument.drawing+xml"/>
  <Override PartName="/xl/comments6.xml" ContentType="application/vnd.openxmlformats-officedocument.spreadsheetml.comments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5195" windowHeight="8640" tabRatio="596"/>
  </bookViews>
  <sheets>
    <sheet name="CONSOLIDADO" sheetId="2" r:id="rId1"/>
    <sheet name="MANTENIMIENTO Y REPARACIÓN" sheetId="6" r:id="rId2"/>
    <sheet name="SERVICIOS ÁEREOS" sheetId="7" r:id="rId3"/>
    <sheet name="EQUIPOS TERM. COMUNICACIÓN" sheetId="10" r:id="rId4"/>
    <sheet name="HARDWARE,SOFTWARE Y ACCESORIOS" sheetId="8" r:id="rId5"/>
    <sheet name="MAQ ESP IMPRESORAS-COPIADORAS" sheetId="17" r:id="rId6"/>
    <sheet name="MUEBLES DE OFICINA" sheetId="9" r:id="rId7"/>
    <sheet name="SUMINISTROS DE OFICINA " sheetId="18" r:id="rId8"/>
    <sheet name="APARATOS Y ACCESORIOS OFICINA" sheetId="12" r:id="rId9"/>
    <sheet name="Hoja1" sheetId="15" state="hidden" r:id="rId10"/>
    <sheet name="Hoja2" sheetId="16" state="hidden" r:id="rId11"/>
    <sheet name="Hoja3" sheetId="19" r:id="rId12"/>
  </sheets>
  <definedNames>
    <definedName name="_xlnm._FilterDatabase" localSheetId="8" hidden="1">'APARATOS Y ACCESORIOS OFICINA'!$C$12:$M$28</definedName>
    <definedName name="_xlnm.Print_Titles" localSheetId="10">Hoja2!$1:$2</definedName>
    <definedName name="_xlnm.Print_Titles" localSheetId="7">'SUMINISTROS DE OFICINA '!$1:$11</definedName>
  </definedNames>
  <calcPr calcId="145621" fullCalcOnLoad="1"/>
</workbook>
</file>

<file path=xl/calcChain.xml><?xml version="1.0" encoding="utf-8"?>
<calcChain xmlns="http://schemas.openxmlformats.org/spreadsheetml/2006/main">
  <c r="H16" i="2" l="1"/>
  <c r="H21" i="2"/>
  <c r="L69" i="18"/>
  <c r="G69" i="18"/>
  <c r="K68" i="18"/>
  <c r="I68" i="18"/>
  <c r="K67" i="18"/>
  <c r="I67" i="18"/>
  <c r="K66" i="18"/>
  <c r="I66" i="18"/>
  <c r="K65" i="18"/>
  <c r="K64" i="18"/>
  <c r="I64" i="18"/>
  <c r="K62" i="18"/>
  <c r="I62" i="18"/>
  <c r="K59" i="18"/>
  <c r="I59" i="18"/>
  <c r="K53" i="18"/>
  <c r="I53" i="18"/>
  <c r="K52" i="18"/>
  <c r="I52" i="18"/>
  <c r="K51" i="18"/>
  <c r="I51" i="18"/>
  <c r="K50" i="18"/>
  <c r="I50" i="18"/>
  <c r="K49" i="18"/>
  <c r="I49" i="18"/>
  <c r="K48" i="18"/>
  <c r="I48" i="18"/>
  <c r="I47" i="18"/>
  <c r="K41" i="18"/>
  <c r="I41" i="18"/>
  <c r="K40" i="18"/>
  <c r="I40" i="18"/>
  <c r="K38" i="18"/>
  <c r="I38" i="18"/>
  <c r="K37" i="18"/>
  <c r="I37" i="18"/>
  <c r="K36" i="18"/>
  <c r="I36" i="18"/>
  <c r="K35" i="18"/>
  <c r="I35" i="18"/>
  <c r="K34" i="18"/>
  <c r="I34" i="18"/>
  <c r="K33" i="18"/>
  <c r="I33" i="18"/>
  <c r="K31" i="18"/>
  <c r="I31" i="18"/>
  <c r="K30" i="18"/>
  <c r="I30" i="18"/>
  <c r="K29" i="18"/>
  <c r="I29" i="18"/>
  <c r="K28" i="18"/>
  <c r="I28" i="18"/>
  <c r="K27" i="18"/>
  <c r="I27" i="18"/>
  <c r="K26" i="18"/>
  <c r="I26" i="18"/>
  <c r="K25" i="18"/>
  <c r="I25" i="18"/>
  <c r="K23" i="18"/>
  <c r="I23" i="18"/>
  <c r="K22" i="18"/>
  <c r="I22" i="18"/>
  <c r="K21" i="18"/>
  <c r="I21" i="18"/>
  <c r="K20" i="18"/>
  <c r="I20" i="18"/>
  <c r="I19" i="18"/>
  <c r="I18" i="18"/>
  <c r="K17" i="18"/>
  <c r="I17" i="18"/>
  <c r="K16" i="18"/>
  <c r="I16" i="18"/>
  <c r="K13" i="12"/>
  <c r="I13" i="12"/>
  <c r="L28" i="12"/>
  <c r="I16" i="8"/>
  <c r="J16" i="8"/>
  <c r="J13" i="8"/>
  <c r="H12" i="10"/>
  <c r="H16" i="8"/>
  <c r="I10" i="17"/>
  <c r="H10" i="17"/>
  <c r="J15" i="8"/>
  <c r="J14" i="8"/>
  <c r="K15" i="12"/>
  <c r="I15" i="12"/>
  <c r="G83" i="16"/>
  <c r="S76" i="16"/>
  <c r="G76" i="16"/>
  <c r="S75" i="16"/>
  <c r="S74" i="16"/>
  <c r="G71" i="16"/>
  <c r="G68" i="16"/>
  <c r="S67" i="16"/>
  <c r="S56" i="16"/>
  <c r="S53" i="16"/>
  <c r="S52" i="16"/>
  <c r="S51" i="16"/>
  <c r="S49" i="16"/>
  <c r="S45" i="16"/>
  <c r="S39" i="16"/>
  <c r="G33" i="16"/>
  <c r="G29" i="16"/>
  <c r="S25" i="16"/>
  <c r="S20" i="16"/>
  <c r="S18" i="16"/>
  <c r="S14" i="16"/>
  <c r="S12" i="16"/>
  <c r="S11" i="16"/>
  <c r="S85" i="16"/>
  <c r="S9" i="16"/>
  <c r="S8" i="16"/>
  <c r="S7" i="16"/>
  <c r="H11" i="7"/>
  <c r="G28" i="12"/>
  <c r="K27" i="12"/>
  <c r="I27" i="12"/>
  <c r="K25" i="12"/>
  <c r="I25" i="12"/>
  <c r="K22" i="12"/>
  <c r="I22" i="12"/>
  <c r="K17" i="12"/>
  <c r="I17" i="12"/>
  <c r="K16" i="12"/>
  <c r="I16" i="12"/>
  <c r="K14" i="12"/>
  <c r="I14" i="12"/>
  <c r="I12" i="10"/>
  <c r="I15" i="9"/>
  <c r="H15" i="9"/>
  <c r="I10" i="6"/>
  <c r="G21" i="2"/>
  <c r="I11" i="7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6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6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6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5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6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<sst xmlns="http://schemas.openxmlformats.org/spreadsheetml/2006/main" count="824" uniqueCount="419">
  <si>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</si>
  <si>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</si>
  <si>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</si>
  <si>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</si>
  <si>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</si>
  <si>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</si>
  <si>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</si>
  <si>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</si>
  <si>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</si>
  <si>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</si>
  <si>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</si>
  <si>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</si>
  <si>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SUMINISTROS Y APARATOS DE OFICINA</t>
  </si>
  <si>
    <t>NOMBRE DE LOS PROGRAMAS O PROYECTOS</t>
  </si>
  <si>
    <t>MUEBLES DE OFICINA</t>
  </si>
  <si>
    <t>1.48.1</t>
  </si>
  <si>
    <t>N/A</t>
  </si>
  <si>
    <t>RUBRO</t>
  </si>
  <si>
    <t>INVERSIÓN</t>
  </si>
  <si>
    <t>VIATÍCOS Y GASTOS DE VIAJE</t>
  </si>
  <si>
    <t xml:space="preserve">Comprende aquellos gastos ocasionados por desplazamientos a otros lugares como víaticos, transporte terrestre, entre otros. </t>
  </si>
  <si>
    <t>_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</si>
  <si>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</si>
  <si>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</si>
  <si>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</si>
  <si>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</si>
  <si>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</si>
  <si>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CAJA</t>
  </si>
  <si>
    <t>UNIDAD</t>
  </si>
  <si>
    <t>PAQUETE</t>
  </si>
  <si>
    <t>CAJA PARA ARCHIVO TIPO NEVERA</t>
  </si>
  <si>
    <t>GANCHOS CLIPS MARIPOSA</t>
  </si>
  <si>
    <t>GANCHOS COSEDORA 9(23) / 12</t>
  </si>
  <si>
    <t>GANCHOS PARA COSEDORA 26/6</t>
  </si>
  <si>
    <t>HUELLERO</t>
  </si>
  <si>
    <t>LAPIZ NEGRO</t>
  </si>
  <si>
    <t>LIBRETA AMARILLA TAMAÑO CARTA</t>
  </si>
  <si>
    <t>RESMA</t>
  </si>
  <si>
    <t>PEGANTE EN BARRA (PEGASTIC)</t>
  </si>
  <si>
    <t>BARRA</t>
  </si>
  <si>
    <t>PAR</t>
  </si>
  <si>
    <t>RESALTADORES SURTIDOS</t>
  </si>
  <si>
    <t>SACAGANCHOS</t>
  </si>
  <si>
    <t>SOBRES MANILA OFICIO</t>
  </si>
  <si>
    <t>TAJALAPIZ METALICO</t>
  </si>
  <si>
    <t>1.47.1</t>
  </si>
  <si>
    <t>HARDWARE, SOFTWARE, REDES Y SUS ACCESORIOS</t>
  </si>
  <si>
    <t>Comprende todos los Computadores personales de escritorio y portatiles con capacidad y rendimiento bajo y alto.</t>
  </si>
  <si>
    <t>Este servicio será contratado por la Coordinación Administrativa.</t>
  </si>
  <si>
    <t>TOTAL CONSUMO 2010</t>
  </si>
  <si>
    <t xml:space="preserve">SALDO ACTUAL </t>
  </si>
  <si>
    <t>GANCHOS CLIPS PLASTICOS</t>
  </si>
  <si>
    <t>TONER IMPRESORA LEXMARK E352dn</t>
  </si>
  <si>
    <t>CATEGORÍA/ CLASE O SUBCLASE</t>
  </si>
  <si>
    <t>MANTENIMIENTO, REPARACIÓN, MODIFICACIÓN, RECONSTRUCCIÓN E INSTALACIÓN DE BIENES/EQUIPOS</t>
  </si>
  <si>
    <t>2.24.1</t>
  </si>
  <si>
    <t>Comprende todos los mantenimientos preventivos y correctivos, cualquier reparación, modificación, instalación o reconstrucción a equipos o bienes.</t>
  </si>
  <si>
    <t>FUNCIONAMIENTO 204400001521</t>
  </si>
  <si>
    <t>Mantenimiento preventivo y correctivo de equipos de computo, este servicio será contratado por la Coordinación de apoyo tecnológico.</t>
  </si>
  <si>
    <t>Mantenimiento preventivo y correctivo de equipos de computo.</t>
  </si>
  <si>
    <t>2.39.3</t>
  </si>
  <si>
    <t>SERVICIO ÁEREO PARA PASAJEROS</t>
  </si>
  <si>
    <t>Comprende aquellos servicios aéreos para pasajeros nacionales e internacionales (Tiquetes)</t>
  </si>
  <si>
    <t>Este servicio será contratado por la Coordinación de apoyo tecnológico.</t>
  </si>
  <si>
    <t xml:space="preserve"> FUNCIONAMIENTO 204000011221</t>
  </si>
  <si>
    <t>1.36.1.2</t>
  </si>
  <si>
    <t>EQUIPOS TERMINALES DE COMUNICACIONES FIJAS</t>
  </si>
  <si>
    <t>Comprende equipos empleados en la prestacion de servicios domiciliarios que proporcionan en si mismos capacidad completa para el establecimiento de una comunicacion o el intercambio de informacion sobre una red de telecomunicaciones. Incluye: Telefonos fijos, Telefonos inalambricos, telefonia WLL. Excluye: telefonicos inalambricos basados en celdas moviles de red publica o privada</t>
  </si>
  <si>
    <t xml:space="preserve">Comprende aquellos elementos de oficina tales como muebles, sillas, escritorios, mesas, modulos de archivo, entre otros . </t>
  </si>
  <si>
    <t>TIPO</t>
  </si>
  <si>
    <t>PC 2011 DEFINITIVO</t>
  </si>
  <si>
    <t>COSTO UNITARIO/PRECIO INDICATIVO</t>
  </si>
  <si>
    <t xml:space="preserve">PC 2011 </t>
  </si>
  <si>
    <t>BIEN, SERVICIO U OBRA</t>
  </si>
  <si>
    <t>1.52.1.9.1</t>
  </si>
  <si>
    <t>1.52.1.9.2</t>
  </si>
  <si>
    <t>BOLIGRAFO DESECHABLE (MICROPUNTA NEGRO)</t>
  </si>
  <si>
    <t>BOLIGRAFO DESECHABLE (NEGRO)</t>
  </si>
  <si>
    <t>BOLIGRAFO DESECHABLE (ROJO)</t>
  </si>
  <si>
    <t>1.52.1.17.3</t>
  </si>
  <si>
    <t>Boligrafo desechable tinta varios colores, en plastico, presentacion por 1 und, con tapa.</t>
  </si>
  <si>
    <t>BOLIGRAFO DESECHABLE (MICROPUNTA VARIOS COLORES)</t>
  </si>
  <si>
    <t>Boligrafo desechable tinta varios colores, en pasta, presentacion por 1 und, con tapa.</t>
  </si>
  <si>
    <t xml:space="preserve">Borrador para lapiz, tipo nata, tamaño grande, por 1 und. </t>
  </si>
  <si>
    <t>BORRADOR DE NATA PZ-20 O
BR 20</t>
  </si>
  <si>
    <t xml:space="preserve">1.52.1.18 </t>
  </si>
  <si>
    <t>Caja para archivo</t>
  </si>
  <si>
    <t>1.52.1.72.2</t>
  </si>
  <si>
    <t>Disco compacto gravable, de 700 Mb 80 min, por 1 und.</t>
  </si>
  <si>
    <t>DISCO COMPACTO/CD - R</t>
  </si>
  <si>
    <t>1.32.10.3</t>
  </si>
  <si>
    <t>Cinta para empaque de 25 micras</t>
  </si>
  <si>
    <t>CINTA PEGANTE PARA EMPAQUE  24 X 50</t>
  </si>
  <si>
    <t>Cosedora para grapa No. 26/6, con capacidad maxima de 150 grapas, con profundidad de entrada horizontal en el papel de 0-105 mm, con capacidad de cosido para maximo 8-30 hojas.</t>
  </si>
  <si>
    <t>COSEDORA REF 500/550C</t>
  </si>
  <si>
    <t>1.52.2.7.61</t>
  </si>
  <si>
    <t>1.52.2.12.127</t>
  </si>
  <si>
    <t xml:space="preserve">Fechador de entintado manual, elaborado en pvc de alta densidad, sello rectangular, de tamaño mayor o igual a 40 x 20 y menor a 60 x 40 mm, sin placa y sin leyenda comercial. </t>
  </si>
  <si>
    <t xml:space="preserve">Gancho tipo clip mariposa, No. 2, en alambre metalico galvanizado, por 50 und. </t>
  </si>
  <si>
    <t>1.52.1.45.26</t>
  </si>
  <si>
    <t xml:space="preserve">Gancho tipo clip estandar, en alambre plastico, de 33 mm, por 100 und. </t>
  </si>
  <si>
    <t>1.52.1.45.45</t>
  </si>
  <si>
    <t xml:space="preserve">Gancho tipo grapa, referencia 26/6 , en alambre metalico cobrizado, por 5000 und. </t>
  </si>
  <si>
    <t>1.52.1.45.77</t>
  </si>
  <si>
    <t>1.52.1.45.29</t>
  </si>
  <si>
    <t xml:space="preserve">Gancho tipo legajador, gancho, pisador y corredera en polipropileno transparente, por 20 juegos. </t>
  </si>
  <si>
    <t>GANCHO LEGAJADOR TRES PIEZAS PLASTICOS X 20 UND</t>
  </si>
  <si>
    <t>1.52.2.2.26</t>
  </si>
  <si>
    <t xml:space="preserve">Almohadilla dactilar, de forma redonda, diametro mayor a 40 y menor o igual a 60 mm, y material de la carcasa en plastico. </t>
  </si>
  <si>
    <t>1.52.1.38.435</t>
  </si>
  <si>
    <t xml:space="preserve">Lapiz para escritura, fabricado en madera, de forma hexagonal con borrador, mina negra de 2 mm y dureza No.2. </t>
  </si>
  <si>
    <t>1.52.1.85.73</t>
  </si>
  <si>
    <t>NOTAS ADHESIVAS GRANDES 100X75 MM</t>
  </si>
  <si>
    <t>NOTAS ADHESIVAS MEDIANAS 75X75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</si>
  <si>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</si>
  <si>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1.52.1.85.67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</si>
  <si>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</si>
  <si>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</si>
  <si>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</si>
  <si>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Taco de papel por 1 paquete de mayor a 100 y menor o igual a 300 hojas cada uno, en bond, engomado, tamaño de la hoja mayor a 4 x 5 y menor o igual a 8 x 8 cm, colores fluorescentes en varios tonos por paquete .</t>
  </si>
  <si>
    <t>1.52.1.56.15</t>
  </si>
  <si>
    <t xml:space="preserve">Papel bond, de 75 g/m2, tama?o carta, por resma de 500 hojas. </t>
  </si>
  <si>
    <t>PAPEL BOND CARTA FOTOCOPIA 75 GRS</t>
  </si>
  <si>
    <t>Papel bond, de 75 g/m2, tama?o oficio, por resma de 500 hojas.</t>
  </si>
  <si>
    <t>PAPEL BOND OFICIO FOTOCOPIA 75 GRS</t>
  </si>
  <si>
    <t>1.52.1.56.17</t>
  </si>
  <si>
    <t>1.52.2</t>
  </si>
  <si>
    <t>Comprende elementos y aparatos de oficina tales como abrecartas, almohadillas, anilladora, cortadora de papel, cosedora, dispensador de cinta, fechador, laminadora, numerador, sellos, tajalapiz y tijeras entre otros.</t>
  </si>
  <si>
    <t>SUMINISTROS Y APARATOS DE OFICINA/SUMINISTROS DE OFICINA</t>
  </si>
  <si>
    <t>SUMINISTRO Y APARATOS DE OFICINA/APARATOS Y ACCESORIOS DE OFICINA</t>
  </si>
  <si>
    <t>Comprende todos elementos consumibles de oficina, tales como papeleria.</t>
  </si>
  <si>
    <t>1.52.1.48.25</t>
  </si>
  <si>
    <t>Pegante en barra en presentacion de 20 g sin glicerina.</t>
  </si>
  <si>
    <t>1.52.1.62.78</t>
  </si>
  <si>
    <t xml:space="preserve">Resaltador desechable, contenido de tinta mayor a 2,5 g y menor o igual a 5 g, de punta biselada, elaborada en felpa acrilica, para realizar 3 trazos. </t>
  </si>
  <si>
    <t xml:space="preserve">Sacaganchos para grapa No.26/6 elaborado en metal y plastico, con un peso mayor a 33 y menor o igual a 75 g. </t>
  </si>
  <si>
    <t>1.52.2.27.20</t>
  </si>
  <si>
    <t>1.52.2.32.26</t>
  </si>
  <si>
    <t xml:space="preserve">Tajalapiz elaborado en metal con 1 orificio, de tama?o menor o igual a 10 mm, sin deposito, forma de uso manual, sin dispositivo para sujecion en superficies . </t>
  </si>
  <si>
    <t>Tapa legajadora plastificada tamaño oficio 23 x 35 cm</t>
  </si>
  <si>
    <t xml:space="preserve">TAPA LEGAJADORA PLASTIFICADA TAMAÑO OFICIO </t>
  </si>
  <si>
    <t>1.52.2.33</t>
  </si>
  <si>
    <t>TIJERAS</t>
  </si>
  <si>
    <t>Tijeras metalicas de acero inoxidable para cortar papel</t>
  </si>
  <si>
    <t>1.52.1.75</t>
  </si>
  <si>
    <t>UNIDAD DE MEDIDA</t>
  </si>
  <si>
    <t>SUMINISTROS Y APARATOS DE OFICINA/FORMAS Y SOBRES</t>
  </si>
  <si>
    <t>M/ENSERES, EQUIPO DE OFICINA</t>
  </si>
  <si>
    <t>codigos cub</t>
  </si>
  <si>
    <t>Descripción del Producto</t>
  </si>
  <si>
    <t>Unidad Medida</t>
  </si>
  <si>
    <t xml:space="preserve">Cantidad </t>
  </si>
  <si>
    <t>COMPUTADORES</t>
  </si>
  <si>
    <t>FOTOCOPIADORA</t>
  </si>
  <si>
    <t>IMPRESORA ALTA CAPACIDAD</t>
  </si>
  <si>
    <t>MEMORIA PC-133256 MB</t>
  </si>
  <si>
    <t>MEMORIA USB</t>
  </si>
  <si>
    <t>MOUSE PS/2</t>
  </si>
  <si>
    <t>MOUSE USB</t>
  </si>
  <si>
    <t>SCANER</t>
  </si>
  <si>
    <t>SCANNER DE DOCUMENTOS MASIVO</t>
  </si>
  <si>
    <t>SILLA EJECUTIVA SIN BRAZOS</t>
  </si>
  <si>
    <t>TECLADOS Ps/2</t>
  </si>
  <si>
    <t>TELEFONO INALAMBRICO</t>
  </si>
  <si>
    <t>TELEFONOS</t>
  </si>
  <si>
    <t>TELEFONOS DIGITALES CON IDENTIFICADOR</t>
  </si>
  <si>
    <t>Unidad de Medida</t>
  </si>
  <si>
    <t>PLAN COMPRAS 2011</t>
  </si>
  <si>
    <t>ENERO</t>
  </si>
  <si>
    <t>FEBRERO</t>
  </si>
  <si>
    <t>MARZO</t>
  </si>
  <si>
    <t xml:space="preserve">ABRIL </t>
  </si>
  <si>
    <t xml:space="preserve">CANTIDAD </t>
  </si>
  <si>
    <t xml:space="preserve">VR. UNITARIO </t>
  </si>
  <si>
    <t>VR. TOTAL MES</t>
  </si>
  <si>
    <t>ALMOHADILLA PARA SELLOS</t>
  </si>
  <si>
    <t>BANDAS DE CAUCHO</t>
  </si>
  <si>
    <t>BISTURI GRANDE</t>
  </si>
  <si>
    <t>BLOCK CUADRICULADO 80 HOJAS</t>
  </si>
  <si>
    <t>BOLIGRAFO MICROPUNTA COLORES</t>
  </si>
  <si>
    <t>BOLIGRAFO MICROPUNTA NEGRO</t>
  </si>
  <si>
    <t>BOLIGRAFOS NEGROS</t>
  </si>
  <si>
    <t>BOLIGRAFOS ROJOS</t>
  </si>
  <si>
    <t>BORRADOR DE NATA</t>
  </si>
  <si>
    <t>BORRADOR DE TINTA ESCOBILLA</t>
  </si>
  <si>
    <t>BORRADOR PARA TABLERO ACRILICO</t>
  </si>
  <si>
    <t>CAJA DE CHINCHES</t>
  </si>
  <si>
    <t>CALCULADORA CASIO (FX -82MS)</t>
  </si>
  <si>
    <t>CD -R</t>
  </si>
  <si>
    <t>CD-DVD-R</t>
  </si>
  <si>
    <t>CD-DVD-RW</t>
  </si>
  <si>
    <t>CD-RW</t>
  </si>
  <si>
    <t>CINTA DOBLE FAZ 2 CM</t>
  </si>
  <si>
    <t>CINTA ENMASCARAR 2"</t>
  </si>
  <si>
    <t>CINTA PARA FAX PANASONIC KX-FA136</t>
  </si>
  <si>
    <t>CINTA PEGANTE 24 X 40</t>
  </si>
  <si>
    <t>CORRECTOR LIQUIDO EN LAPIZ</t>
  </si>
  <si>
    <t>COSEDORA BATES REF:550/550C</t>
  </si>
  <si>
    <t>COSEDORA SEMINDUSTRIAL</t>
  </si>
  <si>
    <t>DIVIFOLDER TAPAS EN YUTE 90MM PLASTIFICADA CARAS EXTERNAS , 7 DIVISIONES EN YUTE 40MM FUELLE</t>
  </si>
  <si>
    <t>FECHADOR TAMAÑO PEQUEÑO QUE INCLUYA AÑO 2012</t>
  </si>
  <si>
    <t>GANCHOS LEGAJADORES TRES PIEZAS PLASTICOS X 20 UND</t>
  </si>
  <si>
    <t>HUMEDECEDOR PARA DEDOS</t>
  </si>
  <si>
    <t>INDICE SEPARADOR AZ</t>
  </si>
  <si>
    <t>LAPIZ ROJO</t>
  </si>
  <si>
    <t>LIBRO 400 FOLIOS PASTA DURA TRES COLUMNAS</t>
  </si>
  <si>
    <t>MARBETES</t>
  </si>
  <si>
    <t>MARCADOR BORRASECO COLORES VARIOS</t>
  </si>
  <si>
    <t>MARCADOR PARA ACETATO</t>
  </si>
  <si>
    <t>MARCADOR PARA VIDRIO (NEGRO, ROJO,VERDE,NARANJA,AZULES) FABER CASTELL MULTIMARK 27</t>
  </si>
  <si>
    <t>MARCADOR PERMANENTE</t>
  </si>
  <si>
    <t>MINAS 0.5</t>
  </si>
  <si>
    <t>NOTAS ADHESIVAS GRANDES100X75 MM</t>
  </si>
  <si>
    <t>NOTAS ADHESIVAS PEQUEÑAS</t>
  </si>
  <si>
    <t>ROLLO</t>
  </si>
  <si>
    <t>PAPEL PARA FAX PANASONIC KX-F220</t>
  </si>
  <si>
    <t>PEGANTE INSTANTANEO</t>
  </si>
  <si>
    <t>PELICULA PARA FAX PANASONIC REF :KX-FA-92</t>
  </si>
  <si>
    <t>PERFORADORA 2 HUECOS</t>
  </si>
  <si>
    <t>PERFORADORA 3 HUECOS</t>
  </si>
  <si>
    <t>PERFORADORA INDUSTRIAL 2 HUECOS</t>
  </si>
  <si>
    <t>PILA TRIPLE AAA</t>
  </si>
  <si>
    <t>PISTOLA PARA SILICONA</t>
  </si>
  <si>
    <t>PLASTILINA LIMPIA TIPOS</t>
  </si>
  <si>
    <t>REFUERZOS PARA HOJAS</t>
  </si>
  <si>
    <t>REGLA PLASTICA DE 30 CMS</t>
  </si>
  <si>
    <t>REGLA PLASTICA DE 50 CMS</t>
  </si>
  <si>
    <t>ROTULOS ADHESIVOS TAMAÑO CARTA 215.9 X 279.4 MM X 400 UNIDADES</t>
  </si>
  <si>
    <t>ROTULOS PARA CD</t>
  </si>
  <si>
    <t>SELLO BASE MADERA FACSIMIL</t>
  </si>
  <si>
    <t>SELLOS AUTOMATICOS</t>
  </si>
  <si>
    <t>SOBRE TAMAÑO OFICIO BLANCO</t>
  </si>
  <si>
    <t>SOBRES MANILA CARTA</t>
  </si>
  <si>
    <t>TARJETERO</t>
  </si>
  <si>
    <t>TIJERAS METALICAS PARA PAPEL</t>
  </si>
  <si>
    <t>TINTA PARA SELLOS</t>
  </si>
  <si>
    <t>FRASCO</t>
  </si>
  <si>
    <t>TONER FOTOCOPIADORA TOSHIBA ESTUDIO 120 L</t>
  </si>
  <si>
    <t>TONER H.P. Q3964A KIT COLOR</t>
  </si>
  <si>
    <t>TONER PARA FAX PANASONIC KXFT 987</t>
  </si>
  <si>
    <t xml:space="preserve">T O T A L E S </t>
  </si>
  <si>
    <t>NO SE HIZO PEDIDO</t>
  </si>
  <si>
    <t xml:space="preserve">Suministro de tiquetes áereos en rutas nacionales </t>
  </si>
  <si>
    <t xml:space="preserve">Suministro de tiquetes áereos en rutas internacionales. </t>
  </si>
  <si>
    <t xml:space="preserve"> Seguimiento escenarios deportivos; Asistencia, apoyo y mejoramiento del deporte </t>
  </si>
  <si>
    <t xml:space="preserve">Asistencia, apoyo y mejoramiento de la investigación, formación y gestión del deporte, recreación y actividad física </t>
  </si>
  <si>
    <t>INVERSIÓN SUBDIRECCIÓN TÉCNICA E INFRAESTRUCTURA</t>
  </si>
  <si>
    <t>INVERSIÓN 
SUBDIRECCIÓN PLANEACIÓN</t>
  </si>
  <si>
    <t xml:space="preserve">Computadores </t>
  </si>
  <si>
    <t>DIRECTORIO TELEFONICO DESPACHOS PÚBLICOS</t>
  </si>
  <si>
    <t>FOTOCONDUCTOR LEXMARK C352D/N</t>
  </si>
  <si>
    <t>DISCO COMPACTO/CD - RW</t>
  </si>
  <si>
    <t>DVD/R</t>
  </si>
  <si>
    <t>DVD/RW</t>
  </si>
  <si>
    <t>CINTA DOBLE FAZ 2CM</t>
  </si>
  <si>
    <t>CORRECTOR LIQUIDO LÁPIZ</t>
  </si>
  <si>
    <t>INDICE SEPARADORES AZ</t>
  </si>
  <si>
    <t>PAQUETES</t>
  </si>
  <si>
    <t>PEGANTE INSTANTEO</t>
  </si>
  <si>
    <t>SELLO AUTOMÁTICO</t>
  </si>
  <si>
    <t>SOBRES BLANCOS OFICIO</t>
  </si>
  <si>
    <t>TINTA NEGRA PARA SELLOS</t>
  </si>
  <si>
    <t>MEMORIA USB 2 GB</t>
  </si>
  <si>
    <t>Teléfono  digital con identificador</t>
  </si>
  <si>
    <t>Teléfono  Inalambrico</t>
  </si>
  <si>
    <t>Teléfono  analógo</t>
  </si>
  <si>
    <t>1.47.2.10.1</t>
  </si>
  <si>
    <t>Corresponde a todo lo referente a equipos de  de impresion, componentes y accesorios.</t>
  </si>
  <si>
    <t xml:space="preserve">Teclado, tipo convencional, conexion PS-2 </t>
  </si>
  <si>
    <t>1.47.2.15.8</t>
  </si>
  <si>
    <t xml:space="preserve">Mouse, 2 botones y rueda de navegacion, conexion PS-2 </t>
  </si>
  <si>
    <t>1.47.2.15</t>
  </si>
  <si>
    <t>Mouse, 2 botones y rueda de navegacion, conexion USB</t>
  </si>
  <si>
    <t>1.47.2.6</t>
  </si>
  <si>
    <t>Scaner</t>
  </si>
  <si>
    <t>1.47.2.4</t>
  </si>
  <si>
    <t>Impresora laser a color</t>
  </si>
  <si>
    <t>1.47.3.6</t>
  </si>
  <si>
    <t>Memoria RAM PC-133 de 256 MB</t>
  </si>
  <si>
    <t>MEDIA ARITMETICA/PRECIO INDICATIVO</t>
  </si>
  <si>
    <t>1.16.2.9</t>
  </si>
  <si>
    <t>MAQUINARIA PARA INDUSTRIAS ESPECIALES/ IMPRESORAS, DUPLICADORAS Y EQUIPO PARA ENCUADERNACIÓN</t>
  </si>
  <si>
    <t xml:space="preserve">Comprende aquellos equipos de oficina tales como impresoras especiales, duplicadoras, equipo para encuadernación, entre otros. </t>
  </si>
  <si>
    <t>Copiadora (fotocopiadora)</t>
  </si>
  <si>
    <t>DIRECTORIO TELEFÓNICO DESPACHOS PÚBLICOS</t>
  </si>
  <si>
    <t>1.52.1.39</t>
  </si>
  <si>
    <t>Directorio</t>
  </si>
  <si>
    <t>Este servicio será contratado por la Coordinación de Grupo Administrativo</t>
  </si>
  <si>
    <t>Este servicio será contratado por la Coordinación de Apoyo Tecnológico.</t>
  </si>
  <si>
    <t>INVERSIÓN
722170800410</t>
  </si>
  <si>
    <t>FUNCIONAMIENTO
204002000</t>
  </si>
  <si>
    <t xml:space="preserve">Suministro de tiquetes áereos en rutas nacionales e internacionales. </t>
  </si>
  <si>
    <t xml:space="preserve">Teléfonos inalámbrico, digital y análogo </t>
  </si>
  <si>
    <t>Teclados, mouse, scaner, memoria RAM.</t>
  </si>
  <si>
    <t>INVERSIÓN Y FUNCIONAMIENTO</t>
  </si>
  <si>
    <t>Este servicio serán contratados por la Coordinación de Apoyo Tecnológico, ver anexo.</t>
  </si>
  <si>
    <t>Este servicio serán contratados por la Coordinación de Apoyo Tecnológico.</t>
  </si>
  <si>
    <t>el suministro de estos elementos serán contratados por la Coordinación de Apoyo Tecnológico, ver anexo.</t>
  </si>
  <si>
    <t xml:space="preserve"> * Seguimiento escenarios deportivos; Asistencia, apoyo y mejoramiento del deporte.
*  Asistencia, apoyo y mejoramiento de la investigación, formación y gestión del deporte, recreación y actividad física. </t>
  </si>
  <si>
    <t>COSEDORA SEMIINDUSTRIAL</t>
  </si>
  <si>
    <t>1.52.2.28</t>
  </si>
  <si>
    <t>Sello</t>
  </si>
  <si>
    <t>1.52.2.7</t>
  </si>
  <si>
    <t>Cosedora</t>
  </si>
  <si>
    <t>1.48.1.25.1</t>
  </si>
  <si>
    <t xml:space="preserve">Tarjetero tipo fundas, en carton de alta densidad, de dimensiones menores a 0,10 x 0,06 x 0,025 m, de 0-15 separaciones, de 0-150 tarjetas de capacidad. </t>
  </si>
  <si>
    <t>1.52.2.2.58</t>
  </si>
  <si>
    <t>MEDÍA ARITMÉTICA/PRECIO INDICATIVO</t>
  </si>
  <si>
    <t xml:space="preserve">Almohadilla para sello, de forma rectangular, dimensiones mayor a 70 x 100 y menor o igual a 100 x 150 mm, y material de la carcasa en plastico. </t>
  </si>
  <si>
    <t>1.52.1.14.2</t>
  </si>
  <si>
    <t xml:space="preserve">Bisturi elaborado en plastico, tamaño de la cuchilla de 18 mm, con bloqueo de la cuchilla y con corta cuchilla </t>
  </si>
  <si>
    <t>1.52.1.11.59</t>
  </si>
  <si>
    <t xml:space="preserve">Banda elastica en caucho, referencia 22, por 25 g . </t>
  </si>
  <si>
    <t>1.52.1.8.19</t>
  </si>
  <si>
    <t xml:space="preserve">Block de papel amarillo, cuadriculado, carta, 80 hojas. </t>
  </si>
  <si>
    <t>1.52.1.17.29</t>
  </si>
  <si>
    <t xml:space="preserve">Borrador para tinta, tipo tamaño lapiz con escobilla, por 1 und. </t>
  </si>
  <si>
    <t xml:space="preserve">BORRADOR PARA TINTA ESCOBILLA </t>
  </si>
  <si>
    <t>1.52.1.17.1</t>
  </si>
  <si>
    <t>Borrador para tablero, tipo felpa sintetica base en madera, por 1</t>
  </si>
  <si>
    <t>1.52.1.22.9</t>
  </si>
  <si>
    <t xml:space="preserve">Chinches de cabeza plastica, por caja de 50 und. </t>
  </si>
  <si>
    <t>1.52.1.72.16</t>
  </si>
  <si>
    <t xml:space="preserve">Disco compacto regravable, de 700 Mb 80 min, por 1 und. </t>
  </si>
  <si>
    <t>1.52.1.72</t>
  </si>
  <si>
    <t>Disco compacto</t>
  </si>
  <si>
    <t xml:space="preserve"> 1.32.10.9 </t>
  </si>
  <si>
    <t xml:space="preserve">Cinta doble faz sin respaldo </t>
  </si>
  <si>
    <t>1.32.10.8.17</t>
  </si>
  <si>
    <t>CINTA DE ENMASCARAR 48mmx40m</t>
  </si>
  <si>
    <t>cinta de enmascarar, multipropositos, dimensiones (48mmx40m), nacional</t>
  </si>
  <si>
    <t>CINTAS ADHESIVAS INDUSTRIALES</t>
  </si>
  <si>
    <t>1.52.1.35</t>
  </si>
  <si>
    <t>Corrector</t>
  </si>
  <si>
    <t>1.52.1.5</t>
  </si>
  <si>
    <t>Archivador de fuelle</t>
  </si>
  <si>
    <t>1.52.2.15.31</t>
  </si>
  <si>
    <t xml:space="preserve">Humedecedor en crema, de forma redonda, con diametro mayor a 40 y menor o igual a 60 mm , y material de la carcasa en plastico. </t>
  </si>
  <si>
    <t>Guias separadoras</t>
  </si>
  <si>
    <t>1.52.1.53</t>
  </si>
  <si>
    <t>Libros de oficina</t>
  </si>
  <si>
    <t>1.52.1.54.2</t>
  </si>
  <si>
    <t xml:space="preserve">Marbete tamaño 10 x 1,2 cm, de 190 und. </t>
  </si>
  <si>
    <t>1.52.1.41.202</t>
  </si>
  <si>
    <t xml:space="preserve">Marcador seco para pizarra blanca, desechable, contenido de tinta mayor a 2,5 y menor o igual a 5 g , de punta biselada poliester, para hacer lineas de aprox. 2 - 5 mm , por 1 und. </t>
  </si>
  <si>
    <t>1.52.1.41.77</t>
  </si>
  <si>
    <t xml:space="preserve">Marcador permanente, desechable, contenido de tinta menor o igual a 2,5 g , de punta redonda acrilica, para hacer lineas de aprox. 1 mm , por 1 und. </t>
  </si>
  <si>
    <t>1.52.1.41.203</t>
  </si>
  <si>
    <t xml:space="preserve">Marcador permanente, desechable, contenido de tinta mayor a 2,5 y menor o igual a 5 g , de punta biselada poliester, para hacer lineas de aprox. 2 - 5 mm , por 1 und. </t>
  </si>
  <si>
    <t>MARCADOR PERMANENTE VARIOS COLORES</t>
  </si>
  <si>
    <t xml:space="preserve">MARCADOR BORRASECO VARIOS COLORES </t>
  </si>
  <si>
    <t>1.52.1.48.29</t>
  </si>
  <si>
    <t xml:space="preserve">Pegante instantaneo en presentacion de 3 g a base de cianoacrilato. </t>
  </si>
  <si>
    <t>1.52.2.22.56</t>
  </si>
  <si>
    <t xml:space="preserve">Perforadora de tamaño mayor a 10 y menor o igual a 30 cm, 4 ajustable a 3 perforaciones, capacidad de hojas a perforar mayor a 35 y menor o igual a 45, con trampilla para vaciar los confetis, con sistema de bloqueo. </t>
  </si>
  <si>
    <t>1.52.2.22.47</t>
  </si>
  <si>
    <t xml:space="preserve">Perforadora de tamaño mayor a 10 y menor o igual a 30 cm, 2 perforaciones, capacidad de hojas a perforar mayor a 25 y menor o igual a 35, con trampilla para vaciar los confetis, con sistema de bloqueo . </t>
  </si>
  <si>
    <t>1.52.2.22.57</t>
  </si>
  <si>
    <t xml:space="preserve">Perforadora de tamaño mayor a 10 y menor o igual a 30 cm, 2 perforaciones, capacidad de hojas a perforar mayor a 45, con trampilla para vaciar los confetis, con sistema de bloqueo . </t>
  </si>
  <si>
    <t>1.52.1.84.1</t>
  </si>
  <si>
    <t>BARRA DE SILICONA</t>
  </si>
  <si>
    <t xml:space="preserve">Silicona en barra transparente, de 0,7 cm de diametro, 20 cm de largo, por 1 und. </t>
  </si>
  <si>
    <t>1.52.1.61.338</t>
  </si>
  <si>
    <t xml:space="preserve">Plastilina en bloque, uso limpiatipos, presentacion en caja de 2 unidades y peso menor o igual a 50 g, con tonalidad monocolor. </t>
  </si>
  <si>
    <t>1.52.1.78.10</t>
  </si>
  <si>
    <t xml:space="preserve">Refuerzo autoadhesivo de diametro mayor a 1.5 cm, en presentacion mayor a 400 unidades por paquete. </t>
  </si>
  <si>
    <t>REFUERZOS AUTOADHESIVI PARA HOJAS</t>
  </si>
  <si>
    <t>1.52.1.79.146</t>
  </si>
  <si>
    <t xml:space="preserve">Guia para trazo tipo regla, en acrilico transparente, borde biselado, unidad milimetrada doble graduacion, de 30 cm, por 1 und. </t>
  </si>
  <si>
    <t>1.52.1.79.148</t>
  </si>
  <si>
    <t xml:space="preserve">Guia para trazo tipo regla, en acrilico transparente, borde biselado, unidad milimetrada doble graduacion, de 50 cm, por 1 und. </t>
  </si>
  <si>
    <t>1.52.1.83</t>
  </si>
  <si>
    <t>Rotulo adhesivo en papel bond</t>
  </si>
  <si>
    <t>ROTULOS ADHESIVOS TAMAÑO CARTA 215.9 X 279.4 MM 
400 UNIDADES</t>
  </si>
  <si>
    <t>1.52.1.111.3</t>
  </si>
  <si>
    <t xml:space="preserve">Label para CD en blanco en material bond para rotulo. </t>
  </si>
  <si>
    <t>ROTULOS (LABELS) PARA CD</t>
  </si>
  <si>
    <t>1.52.1.70.229</t>
  </si>
  <si>
    <t xml:space="preserve">Tinta para almohadilla, de color negro, y presentacion de 28 - 30 cm3 </t>
  </si>
  <si>
    <t xml:space="preserve">Toner </t>
  </si>
  <si>
    <t>1.52.3.8.1615</t>
  </si>
  <si>
    <t xml:space="preserve">Sobre bolsa, en papel manila de 75 g/m2, de tamaño 22.5x29.0cm, sin burbuja plastica de amortiguacion, presentacion exterior sin ventanilla, de tipo solapa universal y engomada. 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</si>
  <si>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</si>
  <si>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</si>
  <si>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1.52.3.8.1628</t>
  </si>
  <si>
    <t xml:space="preserve">Sobre bolsa, en papel bond de 90 g/m2, de tamaño 25.0x35.0cm, sin burbuja plastica de amortiguacion, presentacion exterior sin ventanilla, de tipo solapa universal y engomada. </t>
  </si>
  <si>
    <t>1.52.1.46</t>
  </si>
  <si>
    <t xml:space="preserve"> 1.52.1.38.441</t>
  </si>
  <si>
    <t>Lapiz para escritura, fabricado en madera, de forma hexagonal con borrador, mina roja de 2 mm y dureza No.2.</t>
  </si>
  <si>
    <t xml:space="preserve">INVERSIÓN
</t>
  </si>
  <si>
    <t xml:space="preserve">Escritorio Ejecutivo </t>
  </si>
  <si>
    <t xml:space="preserve">Sillas interlocutoras  </t>
  </si>
  <si>
    <t xml:space="preserve">Archivador  dos gavetas </t>
  </si>
  <si>
    <t xml:space="preserve">Silla   de esperas </t>
  </si>
  <si>
    <t xml:space="preserve"> Mesa redonda  con 4 sillas</t>
  </si>
  <si>
    <t>FECHADOR TAMAÑO PEQUEÑO QUE INCLUYA AÑOsiguiente</t>
  </si>
  <si>
    <t xml:space="preserve">SUBDIRECCION GENERAL </t>
  </si>
  <si>
    <t>Tablero acrilico</t>
  </si>
  <si>
    <t xml:space="preserve">Escritorio Ejecutivo , Sillas interlocutoras, archivador dos gavetas, mesa redonda con sillas, sillas de espera, tablero en acrilico </t>
  </si>
  <si>
    <t>10                               VER ANEXO DESAGREGADOS</t>
  </si>
  <si>
    <t>1,48,1</t>
  </si>
  <si>
    <t>TONER IMPRESORA XEROX PE114E</t>
  </si>
  <si>
    <t>UNIDAD FUSORA XEROX PE114E</t>
  </si>
  <si>
    <t xml:space="preserve">Kits fotoconductores </t>
  </si>
  <si>
    <t>856
VER ANEXO DESAGREGADOS</t>
  </si>
  <si>
    <t>25 
VER ANEXO DESAGREGADOS</t>
  </si>
  <si>
    <t>SUBDIRECCION GENERAL</t>
  </si>
  <si>
    <t xml:space="preserve">NO ESTABA ELABORADO  POR SER NUEVA EL AREA , POR INSTRUCCIONES DE  LUIS ROJAS Y SEGÚN MEMORANDO DE ABRIL 20 DE 2012 DE CERTIFICACION E INCLUSIÓN SE PROYECTA EL PRESENTE PLAN DE COMPRAS </t>
  </si>
  <si>
    <t xml:space="preserve">CONVENIOS </t>
  </si>
  <si>
    <t xml:space="preserve">COOPERACION </t>
  </si>
  <si>
    <t xml:space="preserve">Grupo Internacional de Paz , para el desarrollo del Proyecto de Convivencia y Paz </t>
  </si>
  <si>
    <t xml:space="preserve">inversion </t>
  </si>
  <si>
    <t>CONVIVENCIA Y PAZ (GESTORES)</t>
  </si>
  <si>
    <t>Certificado expedido Abril 18 de 2012</t>
  </si>
  <si>
    <t xml:space="preserve">Apoyo y fomento al desarrollo deportivo y recreactivo de la infancia, adolescencia y juventud en Colombia </t>
  </si>
  <si>
    <t xml:space="preserve">SUPERATE </t>
  </si>
  <si>
    <t>INVERSIÓN                   310-1604-8-11</t>
  </si>
  <si>
    <t>certificado expedido Mayo 7  de 2012</t>
  </si>
  <si>
    <r>
      <t>Este servicio será contratado por la Coordinación Administrativa.</t>
    </r>
    <r>
      <rPr>
        <b/>
        <sz val="8"/>
        <color indexed="10"/>
        <rFont val="Arial"/>
        <family val="2"/>
      </rPr>
      <t xml:space="preserve"> Certificado expedido 25 de Abril de 2012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</si>
</sst>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\ #,##0.00_);\(&quot;$&quot;\ #,##0.00\)"/>
    <numFmt numFmtId="172" formatCode="&quot;$&quot;\ #,##0.00"/>
  </numFmts>
  <fonts count="38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8"/>
      <color indexed="10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sz val="9"/>
      <name val="Calibri"/>
      <family val="2"/>
    </font>
    <font>
      <b/>
      <sz val="8"/>
      <name val="Cambria"/>
      <family val="1"/>
    </font>
    <font>
      <b/>
      <sz val="8"/>
      <color indexed="8"/>
      <name val="Calibri"/>
      <family val="2"/>
    </font>
    <font>
      <b/>
      <sz val="10"/>
      <color indexed="8"/>
      <name val="Calibri"/>
      <family val="2"/>
    </font>
    <font>
      <b/>
      <sz val="8"/>
      <name val="Calibri"/>
      <family val="2"/>
    </font>
    <font>
      <sz val="8"/>
      <color indexed="10"/>
      <name val="Arial"/>
      <family val="2"/>
    </font>
    <font>
      <b/>
      <sz val="8"/>
      <color indexed="60"/>
      <name val="Arial"/>
      <family val="2"/>
    </font>
    <font>
      <b/>
      <sz val="8"/>
      <color indexed="9"/>
      <name val="Calibri"/>
      <family val="2"/>
    </font>
    <font>
      <b/>
      <sz val="10"/>
      <color indexed="9"/>
      <name val="Calibri"/>
      <family val="2"/>
    </font>
    <font>
      <b/>
      <sz val="8"/>
      <color indexed="9"/>
      <name val="Arial"/>
      <family val="2"/>
    </font>
    <font>
      <b/>
      <sz val="10"/>
      <color indexed="9"/>
      <name val="Arial"/>
      <family val="2"/>
    </font>
    <font>
      <sz val="8"/>
      <name val="Arial"/>
      <family val="2"/>
    </font>
    <font>
      <b/>
      <sz val="8"/>
      <color indexed="10"/>
      <name val="Arial"/>
      <family val="2"/>
    </font>
    <font>
      <b/>
      <sz val="10"/>
      <color rgb="FFFF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ck">
        <color indexed="8"/>
      </bottom>
      <diagonal/>
    </border>
    <border>
      <left style="medium">
        <color indexed="8"/>
      </left>
      <right style="medium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80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7" fontId="1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7" fontId="13" fillId="0" borderId="3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7" fontId="13" fillId="3" borderId="4" xfId="0" applyNumberFormat="1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vertical="center" wrapText="1"/>
    </xf>
    <xf numFmtId="7" fontId="13" fillId="3" borderId="7" xfId="0" applyNumberFormat="1" applyFont="1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/>
    </xf>
    <xf numFmtId="0" fontId="10" fillId="4" borderId="3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7" fontId="4" fillId="0" borderId="3" xfId="0" applyNumberFormat="1" applyFont="1" applyFill="1" applyBorder="1" applyAlignment="1">
      <alignment horizontal="center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0" fontId="2" fillId="4" borderId="13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19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9" fillId="2" borderId="17" xfId="0" applyFont="1" applyFill="1" applyBorder="1" applyAlignment="1">
      <alignment vertical="center"/>
    </xf>
    <xf numFmtId="0" fontId="9" fillId="2" borderId="18" xfId="0" applyFont="1" applyFill="1" applyBorder="1" applyAlignment="1">
      <alignment vertical="center"/>
    </xf>
    <xf numFmtId="0" fontId="4" fillId="2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vertical="center" wrapText="1"/>
    </xf>
    <xf numFmtId="0" fontId="2" fillId="0" borderId="21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 wrapText="1"/>
    </xf>
    <xf numFmtId="0" fontId="2" fillId="0" borderId="22" xfId="0" applyFont="1" applyFill="1" applyBorder="1" applyAlignment="1">
      <alignment vertical="center" wrapText="1"/>
    </xf>
    <xf numFmtId="0" fontId="2" fillId="0" borderId="22" xfId="0" applyFont="1" applyFill="1" applyBorder="1" applyAlignment="1">
      <alignment vertical="center"/>
    </xf>
    <xf numFmtId="0" fontId="19" fillId="0" borderId="23" xfId="0" applyFont="1" applyFill="1" applyBorder="1" applyAlignment="1">
      <alignment vertical="center" wrapText="1"/>
    </xf>
    <xf numFmtId="172" fontId="0" fillId="0" borderId="24" xfId="0" applyNumberFormat="1" applyFill="1" applyBorder="1" applyAlignment="1">
      <alignment vertical="center"/>
    </xf>
    <xf numFmtId="172" fontId="0" fillId="0" borderId="25" xfId="0" applyNumberFormat="1" applyFill="1" applyBorder="1" applyAlignment="1">
      <alignment vertical="center"/>
    </xf>
    <xf numFmtId="172" fontId="0" fillId="0" borderId="25" xfId="0" applyNumberFormat="1" applyBorder="1" applyAlignment="1">
      <alignment vertical="center"/>
    </xf>
    <xf numFmtId="0" fontId="21" fillId="0" borderId="13" xfId="0" applyFont="1" applyFill="1" applyBorder="1" applyAlignment="1">
      <alignment horizontal="center" vertical="center"/>
    </xf>
    <xf numFmtId="0" fontId="21" fillId="0" borderId="13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27" xfId="0" applyFont="1" applyFill="1" applyBorder="1" applyAlignment="1">
      <alignment vertical="center" wrapText="1"/>
    </xf>
    <xf numFmtId="172" fontId="2" fillId="0" borderId="25" xfId="0" applyNumberFormat="1" applyFont="1" applyBorder="1" applyAlignment="1">
      <alignment vertical="center"/>
    </xf>
    <xf numFmtId="172" fontId="0" fillId="0" borderId="28" xfId="0" applyNumberFormat="1" applyFill="1" applyBorder="1" applyAlignment="1">
      <alignment vertical="center"/>
    </xf>
    <xf numFmtId="0" fontId="21" fillId="4" borderId="13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21" fillId="4" borderId="15" xfId="0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vertical="center" wrapText="1"/>
    </xf>
    <xf numFmtId="0" fontId="17" fillId="2" borderId="12" xfId="0" applyFont="1" applyFill="1" applyBorder="1" applyAlignment="1">
      <alignment vertical="center" wrapText="1"/>
    </xf>
    <xf numFmtId="0" fontId="18" fillId="2" borderId="12" xfId="0" applyFont="1" applyFill="1" applyBorder="1" applyAlignment="1">
      <alignment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26" fillId="2" borderId="12" xfId="0" applyFont="1" applyFill="1" applyBorder="1" applyAlignment="1">
      <alignment horizontal="center" vertical="center" wrapText="1"/>
    </xf>
    <xf numFmtId="0" fontId="27" fillId="2" borderId="12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vertical="center" wrapText="1"/>
    </xf>
    <xf numFmtId="0" fontId="10" fillId="4" borderId="22" xfId="0" applyFont="1" applyFill="1" applyBorder="1" applyAlignment="1">
      <alignment vertical="center"/>
    </xf>
    <xf numFmtId="0" fontId="2" fillId="4" borderId="30" xfId="0" applyFont="1" applyFill="1" applyBorder="1" applyAlignment="1">
      <alignment vertical="center" wrapText="1"/>
    </xf>
    <xf numFmtId="0" fontId="21" fillId="4" borderId="20" xfId="0" applyFont="1" applyFill="1" applyBorder="1" applyAlignment="1">
      <alignment horizontal="center" vertical="center" wrapText="1"/>
    </xf>
    <xf numFmtId="172" fontId="2" fillId="0" borderId="24" xfId="0" applyNumberFormat="1" applyFont="1" applyBorder="1" applyAlignment="1">
      <alignment vertical="center"/>
    </xf>
    <xf numFmtId="0" fontId="4" fillId="2" borderId="1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2" fillId="4" borderId="12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vertical="center" wrapText="1"/>
    </xf>
    <xf numFmtId="0" fontId="6" fillId="4" borderId="32" xfId="0" applyFont="1" applyFill="1" applyBorder="1" applyAlignment="1">
      <alignment vertical="center" wrapText="1"/>
    </xf>
    <xf numFmtId="0" fontId="2" fillId="4" borderId="32" xfId="0" applyFont="1" applyFill="1" applyBorder="1" applyAlignment="1">
      <alignment vertical="center" wrapText="1"/>
    </xf>
    <xf numFmtId="0" fontId="6" fillId="4" borderId="32" xfId="0" applyFont="1" applyFill="1" applyBorder="1" applyAlignment="1">
      <alignment vertical="center"/>
    </xf>
    <xf numFmtId="0" fontId="2" fillId="4" borderId="33" xfId="0" applyFont="1" applyFill="1" applyBorder="1" applyAlignment="1">
      <alignment vertical="center" wrapText="1"/>
    </xf>
    <xf numFmtId="0" fontId="21" fillId="4" borderId="12" xfId="0" applyFont="1" applyFill="1" applyBorder="1" applyAlignment="1">
      <alignment horizontal="center" vertical="center"/>
    </xf>
    <xf numFmtId="172" fontId="0" fillId="0" borderId="18" xfId="0" applyNumberFormat="1" applyBorder="1" applyAlignment="1">
      <alignment vertical="center"/>
    </xf>
    <xf numFmtId="0" fontId="6" fillId="0" borderId="15" xfId="0" applyFont="1" applyBorder="1" applyAlignment="1">
      <alignment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wrapText="1"/>
    </xf>
    <xf numFmtId="0" fontId="28" fillId="4" borderId="19" xfId="0" applyFont="1" applyFill="1" applyBorder="1" applyAlignment="1">
      <alignment horizontal="center" vertical="center" textRotation="90" wrapText="1"/>
    </xf>
    <xf numFmtId="0" fontId="28" fillId="4" borderId="37" xfId="0" applyFont="1" applyFill="1" applyBorder="1" applyAlignment="1">
      <alignment horizontal="center" vertical="center" textRotation="90" wrapText="1"/>
    </xf>
    <xf numFmtId="0" fontId="28" fillId="4" borderId="12" xfId="0" applyFont="1" applyFill="1" applyBorder="1" applyAlignment="1">
      <alignment horizontal="center" vertical="center" textRotation="90" wrapText="1"/>
    </xf>
    <xf numFmtId="0" fontId="24" fillId="4" borderId="2" xfId="0" applyFont="1" applyFill="1" applyBorder="1" applyAlignment="1">
      <alignment vertical="center" wrapText="1"/>
    </xf>
    <xf numFmtId="0" fontId="24" fillId="4" borderId="3" xfId="0" applyFont="1" applyFill="1" applyBorder="1" applyAlignment="1">
      <alignment vertical="center" wrapText="1"/>
    </xf>
    <xf numFmtId="0" fontId="24" fillId="4" borderId="10" xfId="0" applyFont="1" applyFill="1" applyBorder="1" applyAlignment="1">
      <alignment vertical="center" wrapText="1"/>
    </xf>
    <xf numFmtId="0" fontId="2" fillId="4" borderId="38" xfId="0" applyFont="1" applyFill="1" applyBorder="1"/>
    <xf numFmtId="0" fontId="2" fillId="4" borderId="39" xfId="0" applyFont="1" applyFill="1" applyBorder="1"/>
    <xf numFmtId="0" fontId="2" fillId="4" borderId="40" xfId="0" applyFont="1" applyFill="1" applyBorder="1"/>
    <xf numFmtId="0" fontId="2" fillId="4" borderId="2" xfId="0" applyFont="1" applyFill="1" applyBorder="1" applyAlignment="1">
      <alignment horizontal="center"/>
    </xf>
    <xf numFmtId="4" fontId="2" fillId="4" borderId="3" xfId="0" applyNumberFormat="1" applyFont="1" applyFill="1" applyBorder="1"/>
    <xf numFmtId="4" fontId="2" fillId="4" borderId="10" xfId="0" applyNumberFormat="1" applyFont="1" applyFill="1" applyBorder="1"/>
    <xf numFmtId="4" fontId="4" fillId="4" borderId="3" xfId="0" applyNumberFormat="1" applyFont="1" applyFill="1" applyBorder="1"/>
    <xf numFmtId="0" fontId="0" fillId="4" borderId="39" xfId="0" applyFill="1" applyBorder="1"/>
    <xf numFmtId="0" fontId="0" fillId="4" borderId="40" xfId="0" applyFill="1" applyBorder="1"/>
    <xf numFmtId="4" fontId="0" fillId="4" borderId="3" xfId="0" applyNumberFormat="1" applyFill="1" applyBorder="1"/>
    <xf numFmtId="4" fontId="0" fillId="4" borderId="10" xfId="0" applyNumberFormat="1" applyFill="1" applyBorder="1"/>
    <xf numFmtId="0" fontId="29" fillId="4" borderId="2" xfId="0" applyFont="1" applyFill="1" applyBorder="1" applyAlignment="1">
      <alignment horizontal="center"/>
    </xf>
    <xf numFmtId="4" fontId="29" fillId="4" borderId="3" xfId="0" applyNumberFormat="1" applyFont="1" applyFill="1" applyBorder="1"/>
    <xf numFmtId="4" fontId="29" fillId="4" borderId="10" xfId="0" applyNumberFormat="1" applyFont="1" applyFill="1" applyBorder="1"/>
    <xf numFmtId="0" fontId="0" fillId="4" borderId="38" xfId="0" applyFill="1" applyBorder="1"/>
    <xf numFmtId="1" fontId="24" fillId="4" borderId="3" xfId="0" applyNumberFormat="1" applyFont="1" applyFill="1" applyBorder="1" applyAlignment="1">
      <alignment vertical="center" wrapText="1"/>
    </xf>
    <xf numFmtId="0" fontId="30" fillId="4" borderId="31" xfId="0" applyFont="1" applyFill="1" applyBorder="1" applyAlignment="1">
      <alignment horizontal="right"/>
    </xf>
    <xf numFmtId="0" fontId="0" fillId="4" borderId="32" xfId="0" applyFill="1" applyBorder="1"/>
    <xf numFmtId="4" fontId="4" fillId="4" borderId="41" xfId="0" applyNumberFormat="1" applyFont="1" applyFill="1" applyBorder="1"/>
    <xf numFmtId="0" fontId="24" fillId="5" borderId="3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vertical="center" wrapText="1"/>
    </xf>
    <xf numFmtId="0" fontId="2" fillId="5" borderId="42" xfId="0" applyFont="1" applyFill="1" applyBorder="1" applyAlignment="1">
      <alignment horizontal="left" wrapText="1"/>
    </xf>
    <xf numFmtId="0" fontId="1" fillId="4" borderId="3" xfId="0" applyFont="1" applyFill="1" applyBorder="1" applyAlignment="1">
      <alignment vertical="center"/>
    </xf>
    <xf numFmtId="0" fontId="2" fillId="5" borderId="42" xfId="0" applyFont="1" applyFill="1" applyBorder="1" applyAlignment="1">
      <alignment horizontal="center" wrapText="1"/>
    </xf>
    <xf numFmtId="0" fontId="2" fillId="5" borderId="43" xfId="0" applyFont="1" applyFill="1" applyBorder="1" applyAlignment="1">
      <alignment horizontal="center" wrapText="1"/>
    </xf>
    <xf numFmtId="0" fontId="0" fillId="5" borderId="0" xfId="0" applyFill="1" applyAlignment="1">
      <alignment horizontal="center"/>
    </xf>
    <xf numFmtId="2" fontId="6" fillId="0" borderId="0" xfId="0" applyNumberFormat="1" applyFont="1" applyAlignment="1">
      <alignment vertical="center" wrapText="1"/>
    </xf>
    <xf numFmtId="7" fontId="13" fillId="3" borderId="44" xfId="0" applyNumberFormat="1" applyFont="1" applyFill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7" fontId="4" fillId="0" borderId="3" xfId="0" applyNumberFormat="1" applyFont="1" applyFill="1" applyBorder="1" applyAlignment="1">
      <alignment horizontal="right" vertical="center" wrapText="1"/>
    </xf>
    <xf numFmtId="7" fontId="4" fillId="0" borderId="3" xfId="0" applyNumberFormat="1" applyFont="1" applyFill="1" applyBorder="1" applyAlignment="1">
      <alignment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/>
    </xf>
    <xf numFmtId="0" fontId="2" fillId="4" borderId="27" xfId="0" applyFont="1" applyFill="1" applyBorder="1" applyAlignment="1">
      <alignment vertical="center" wrapText="1"/>
    </xf>
    <xf numFmtId="0" fontId="21" fillId="4" borderId="15" xfId="0" applyFont="1" applyFill="1" applyBorder="1" applyAlignment="1">
      <alignment horizontal="center" vertical="center" wrapText="1"/>
    </xf>
    <xf numFmtId="172" fontId="0" fillId="0" borderId="28" xfId="0" applyNumberFormat="1" applyBorder="1" applyAlignment="1">
      <alignment vertical="center"/>
    </xf>
    <xf numFmtId="0" fontId="6" fillId="0" borderId="46" xfId="0" applyFont="1" applyBorder="1" applyAlignment="1">
      <alignment vertical="center" wrapText="1"/>
    </xf>
    <xf numFmtId="0" fontId="2" fillId="4" borderId="46" xfId="0" applyFont="1" applyFill="1" applyBorder="1" applyAlignment="1">
      <alignment vertical="center" wrapText="1"/>
    </xf>
    <xf numFmtId="0" fontId="2" fillId="4" borderId="47" xfId="0" applyFont="1" applyFill="1" applyBorder="1" applyAlignment="1">
      <alignment vertical="center" wrapText="1"/>
    </xf>
    <xf numFmtId="0" fontId="2" fillId="4" borderId="48" xfId="0" applyFont="1" applyFill="1" applyBorder="1" applyAlignment="1">
      <alignment vertical="center" wrapText="1"/>
    </xf>
    <xf numFmtId="0" fontId="2" fillId="4" borderId="48" xfId="0" applyFont="1" applyFill="1" applyBorder="1" applyAlignment="1">
      <alignment vertical="center"/>
    </xf>
    <xf numFmtId="0" fontId="2" fillId="4" borderId="49" xfId="0" applyFont="1" applyFill="1" applyBorder="1" applyAlignment="1">
      <alignment vertical="center" wrapText="1"/>
    </xf>
    <xf numFmtId="0" fontId="21" fillId="4" borderId="46" xfId="0" applyFont="1" applyFill="1" applyBorder="1" applyAlignment="1">
      <alignment horizontal="center" vertical="center"/>
    </xf>
    <xf numFmtId="172" fontId="0" fillId="0" borderId="50" xfId="0" applyNumberForma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4" fillId="10" borderId="3" xfId="0" applyFont="1" applyFill="1" applyBorder="1" applyAlignment="1">
      <alignment horizontal="center" vertical="center" wrapText="1"/>
    </xf>
    <xf numFmtId="0" fontId="2" fillId="10" borderId="3" xfId="0" applyFont="1" applyFill="1" applyBorder="1" applyAlignment="1">
      <alignment horizontal="left" vertical="center" wrapText="1"/>
    </xf>
    <xf numFmtId="0" fontId="4" fillId="11" borderId="22" xfId="0" applyFont="1" applyFill="1" applyBorder="1" applyAlignment="1">
      <alignment horizontal="center" vertical="center" wrapText="1"/>
    </xf>
    <xf numFmtId="0" fontId="8" fillId="11" borderId="27" xfId="0" applyFont="1" applyFill="1" applyBorder="1" applyAlignment="1">
      <alignment horizontal="center" vertical="center" wrapText="1"/>
    </xf>
    <xf numFmtId="0" fontId="2" fillId="11" borderId="3" xfId="0" applyFont="1" applyFill="1" applyBorder="1" applyAlignment="1">
      <alignment horizontal="left" vertical="center" wrapText="1"/>
    </xf>
    <xf numFmtId="0" fontId="24" fillId="0" borderId="3" xfId="0" applyFont="1" applyFill="1" applyBorder="1" applyAlignment="1">
      <alignment vertical="center" wrapText="1"/>
    </xf>
    <xf numFmtId="0" fontId="2" fillId="0" borderId="51" xfId="0" applyFont="1" applyFill="1" applyBorder="1" applyAlignment="1">
      <alignment vertical="center" wrapText="1"/>
    </xf>
    <xf numFmtId="0" fontId="2" fillId="0" borderId="17" xfId="0" applyFont="1" applyFill="1" applyBorder="1" applyAlignment="1">
      <alignment vertical="center" wrapText="1"/>
    </xf>
    <xf numFmtId="0" fontId="6" fillId="0" borderId="20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53" xfId="0" applyFont="1" applyBorder="1" applyAlignment="1">
      <alignment vertical="center" wrapText="1"/>
    </xf>
    <xf numFmtId="0" fontId="0" fillId="0" borderId="54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37" fillId="0" borderId="23" xfId="0" applyFont="1" applyBorder="1" applyAlignment="1">
      <alignment vertical="center" wrapText="1"/>
    </xf>
    <xf numFmtId="0" fontId="4" fillId="2" borderId="49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7" fontId="13" fillId="3" borderId="6" xfId="0" applyNumberFormat="1" applyFont="1" applyFill="1" applyBorder="1" applyAlignment="1">
      <alignment horizontal="center" vertical="center" wrapText="1"/>
    </xf>
    <xf numFmtId="7" fontId="13" fillId="3" borderId="44" xfId="0" applyNumberFormat="1" applyFont="1" applyFill="1" applyBorder="1" applyAlignment="1">
      <alignment horizontal="center" vertical="center" wrapText="1"/>
    </xf>
    <xf numFmtId="7" fontId="13" fillId="3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2" borderId="56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48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4" fillId="2" borderId="55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47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57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6" fillId="2" borderId="58" xfId="0" applyFont="1" applyFill="1" applyBorder="1" applyAlignment="1">
      <alignment horizontal="center" vertical="center" wrapText="1"/>
    </xf>
    <xf numFmtId="0" fontId="26" fillId="2" borderId="21" xfId="0" applyFont="1" applyFill="1" applyBorder="1" applyAlignment="1">
      <alignment horizontal="center" vertical="center" wrapText="1"/>
    </xf>
    <xf numFmtId="0" fontId="0" fillId="0" borderId="52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0" borderId="59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2" fillId="0" borderId="53" xfId="0" applyFont="1" applyBorder="1" applyAlignment="1">
      <alignment vertical="center" wrapText="1"/>
    </xf>
    <xf numFmtId="0" fontId="0" fillId="0" borderId="54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22" fillId="2" borderId="62" xfId="0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2" borderId="18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25" fillId="4" borderId="63" xfId="0" applyFont="1" applyFill="1" applyBorder="1" applyAlignment="1">
      <alignment horizontal="right"/>
    </xf>
    <xf numFmtId="0" fontId="25" fillId="0" borderId="64" xfId="0" applyFont="1" applyBorder="1" applyAlignment="1">
      <alignment horizontal="right"/>
    </xf>
    <xf numFmtId="0" fontId="4" fillId="7" borderId="64" xfId="0" applyFont="1" applyFill="1" applyBorder="1" applyAlignment="1">
      <alignment horizontal="center"/>
    </xf>
    <xf numFmtId="0" fontId="4" fillId="7" borderId="65" xfId="0" applyFont="1" applyFill="1" applyBorder="1" applyAlignment="1">
      <alignment horizontal="center"/>
    </xf>
    <xf numFmtId="0" fontId="31" fillId="8" borderId="12" xfId="0" applyFont="1" applyFill="1" applyBorder="1" applyAlignment="1">
      <alignment horizontal="center" vertical="center" textRotation="90" wrapText="1"/>
    </xf>
    <xf numFmtId="0" fontId="32" fillId="8" borderId="19" xfId="0" applyFont="1" applyFill="1" applyBorder="1" applyAlignment="1">
      <alignment wrapText="1"/>
    </xf>
    <xf numFmtId="0" fontId="33" fillId="9" borderId="12" xfId="0" applyFont="1" applyFill="1" applyBorder="1" applyAlignment="1">
      <alignment horizontal="center" vertical="center" textRotation="90" wrapText="1"/>
    </xf>
    <xf numFmtId="0" fontId="34" fillId="9" borderId="19" xfId="0" applyFont="1" applyFill="1" applyBorder="1" applyAlignment="1">
      <alignment wrapText="1"/>
    </xf>
    <xf numFmtId="0" fontId="28" fillId="4" borderId="12" xfId="0" applyFont="1" applyFill="1" applyBorder="1" applyAlignment="1">
      <alignment horizontal="center" vertical="center" wrapText="1"/>
    </xf>
    <xf numFmtId="0" fontId="28" fillId="4" borderId="62" xfId="0" applyFont="1" applyFill="1" applyBorder="1" applyAlignment="1">
      <alignment horizontal="center" vertical="center" wrapText="1"/>
    </xf>
    <xf numFmtId="0" fontId="0" fillId="0" borderId="60" xfId="0" applyBorder="1" applyAlignment="1"/>
    <xf numFmtId="0" fontId="28" fillId="3" borderId="12" xfId="0" applyFont="1" applyFill="1" applyBorder="1" applyAlignment="1">
      <alignment horizontal="center" vertical="center" textRotation="90" wrapText="1"/>
    </xf>
    <xf numFmtId="0" fontId="28" fillId="3" borderId="19" xfId="0" applyFont="1" applyFill="1" applyBorder="1" applyAlignment="1">
      <alignment textRotation="90"/>
    </xf>
    <xf numFmtId="0" fontId="31" fillId="6" borderId="12" xfId="0" applyFont="1" applyFill="1" applyBorder="1" applyAlignment="1">
      <alignment horizontal="center" vertical="center" textRotation="90" wrapText="1"/>
    </xf>
    <xf numFmtId="0" fontId="32" fillId="6" borderId="19" xfId="0" applyFont="1" applyFill="1" applyBorder="1" applyAlignment="1">
      <alignment wrapText="1"/>
    </xf>
    <xf numFmtId="0" fontId="4" fillId="2" borderId="12" xfId="0" applyFont="1" applyFill="1" applyBorder="1" applyAlignment="1">
      <alignment horizontal="center" vertical="center" textRotation="90" wrapText="1"/>
    </xf>
    <xf numFmtId="0" fontId="0" fillId="2" borderId="19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851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852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634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683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683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784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784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089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089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19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886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886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669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669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36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987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987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1748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1748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1402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1402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8"/>
  <sheetViews>
    <sheetView tabSelected="1" topLeftCell="A16" workbookViewId="0">
      <selection activeCell="E24" sqref="E24"/>
    </sheetView>
  </sheetViews>
  <sheetFormatPr baseColWidth="10" defaultColWidth="7.5703125" defaultRowHeight="12" x14ac:dyDescent="0.2"/>
  <cols>
    <col min="1" max="1" width="8.7109375" style="2" customWidth="1"/>
    <col min="2" max="2" width="12" style="2" customWidth="1"/>
    <col min="3" max="3" width="22.85546875" style="2" customWidth="1"/>
    <col min="4" max="4" width="35.7109375" style="2" customWidth="1"/>
    <col min="5" max="5" width="13.7109375" style="2" customWidth="1"/>
    <col min="6" max="6" width="15.28515625" style="2" customWidth="1"/>
    <col min="7" max="7" width="13.42578125" style="2" customWidth="1"/>
    <col min="8" max="8" width="20.7109375" style="2" customWidth="1"/>
    <col min="9" max="9" width="18.7109375" style="2" customWidth="1"/>
    <col min="10" max="10" width="20.5703125" style="2" customWidth="1"/>
    <col min="11" max="11" width="19.85546875" style="2" customWidth="1"/>
    <col min="12" max="12" width="8.42578125" style="2" customWidth="1"/>
    <col min="13" max="16384" width="7.5703125" style="2"/>
  </cols>
  <sheetData>
    <row r="1" spans="1:12" ht="33.75" customHeight="1" x14ac:dyDescent="0.2">
      <c r="A1" s="218"/>
      <c r="B1" s="218"/>
      <c r="C1" s="212" t="s">
        <v>22</v>
      </c>
      <c r="D1" s="212"/>
      <c r="E1" s="212"/>
      <c r="F1" s="212"/>
      <c r="G1" s="212"/>
      <c r="H1" s="212"/>
      <c r="I1" s="212"/>
      <c r="J1" s="212"/>
      <c r="K1" s="218"/>
    </row>
    <row r="2" spans="1:12" ht="12.75" customHeight="1" x14ac:dyDescent="0.2">
      <c r="A2" s="218"/>
      <c r="B2" s="218"/>
      <c r="C2" s="3"/>
      <c r="D2" s="3"/>
      <c r="G2" s="3"/>
      <c r="K2" s="218"/>
    </row>
    <row r="3" spans="1:12" ht="20.25" customHeight="1" x14ac:dyDescent="0.2">
      <c r="A3" s="218"/>
      <c r="B3" s="218"/>
      <c r="K3" s="218"/>
    </row>
    <row r="4" spans="1:12" ht="12.75" customHeight="1" thickBot="1" x14ac:dyDescent="0.25">
      <c r="C4" s="3" t="s">
        <v>2</v>
      </c>
      <c r="D4" s="33" t="s">
        <v>396</v>
      </c>
      <c r="F4" s="3" t="s">
        <v>23</v>
      </c>
      <c r="G4" s="33">
        <v>2012</v>
      </c>
      <c r="K4" s="218"/>
    </row>
    <row r="5" spans="1:12" ht="12.75" customHeight="1" thickTop="1" thickBot="1" x14ac:dyDescent="0.25">
      <c r="C5" s="3"/>
      <c r="D5" s="32"/>
      <c r="F5" s="3"/>
      <c r="G5" s="32"/>
      <c r="K5" s="34"/>
    </row>
    <row r="6" spans="1:12" s="6" customFormat="1" ht="24.75" customHeight="1" thickTop="1" x14ac:dyDescent="0.2">
      <c r="A6" s="223" t="s">
        <v>5</v>
      </c>
      <c r="B6" s="215" t="s">
        <v>69</v>
      </c>
      <c r="C6" s="215" t="s">
        <v>53</v>
      </c>
      <c r="D6" s="215" t="s">
        <v>3</v>
      </c>
      <c r="E6" s="215" t="s">
        <v>7</v>
      </c>
      <c r="F6" s="215" t="s">
        <v>8</v>
      </c>
      <c r="G6" s="215" t="s">
        <v>6</v>
      </c>
      <c r="H6" s="215" t="s">
        <v>4</v>
      </c>
      <c r="I6" s="221" t="s">
        <v>17</v>
      </c>
      <c r="J6" s="205" t="s">
        <v>13</v>
      </c>
      <c r="K6" s="213" t="s">
        <v>1</v>
      </c>
    </row>
    <row r="7" spans="1:12" s="6" customFormat="1" ht="24.75" customHeight="1" x14ac:dyDescent="0.2">
      <c r="A7" s="224"/>
      <c r="B7" s="217"/>
      <c r="C7" s="216"/>
      <c r="D7" s="217"/>
      <c r="E7" s="216"/>
      <c r="F7" s="217"/>
      <c r="G7" s="217"/>
      <c r="H7" s="216"/>
      <c r="I7" s="222"/>
      <c r="J7" s="206"/>
      <c r="K7" s="214"/>
    </row>
    <row r="8" spans="1:12" s="6" customFormat="1" ht="67.5" x14ac:dyDescent="0.2">
      <c r="A8" s="26" t="s">
        <v>55</v>
      </c>
      <c r="B8" s="27" t="s">
        <v>9</v>
      </c>
      <c r="C8" s="27" t="s">
        <v>54</v>
      </c>
      <c r="D8" s="28" t="s">
        <v>59</v>
      </c>
      <c r="E8" s="18"/>
      <c r="F8" s="18"/>
      <c r="G8" s="27"/>
      <c r="H8" s="17"/>
      <c r="I8" s="44" t="s">
        <v>289</v>
      </c>
      <c r="J8" s="43" t="s">
        <v>16</v>
      </c>
      <c r="K8" s="37" t="s">
        <v>58</v>
      </c>
    </row>
    <row r="9" spans="1:12" s="6" customFormat="1" ht="112.5" x14ac:dyDescent="0.2">
      <c r="A9" s="26" t="s">
        <v>60</v>
      </c>
      <c r="B9" s="27" t="s">
        <v>9</v>
      </c>
      <c r="C9" s="27" t="s">
        <v>61</v>
      </c>
      <c r="D9" s="28" t="s">
        <v>291</v>
      </c>
      <c r="E9" s="18"/>
      <c r="F9" s="18"/>
      <c r="G9" s="27"/>
      <c r="H9" s="17"/>
      <c r="I9" s="45" t="s">
        <v>18</v>
      </c>
      <c r="J9" s="171" t="s">
        <v>298</v>
      </c>
      <c r="K9" s="37" t="s">
        <v>48</v>
      </c>
      <c r="L9" s="31"/>
    </row>
    <row r="10" spans="1:12" s="6" customFormat="1" ht="45" x14ac:dyDescent="0.2">
      <c r="A10" s="26" t="s">
        <v>65</v>
      </c>
      <c r="B10" s="27" t="s">
        <v>10</v>
      </c>
      <c r="C10" s="27" t="s">
        <v>66</v>
      </c>
      <c r="D10" s="28" t="s">
        <v>292</v>
      </c>
      <c r="E10" s="18"/>
      <c r="F10" s="18"/>
      <c r="G10" s="27"/>
      <c r="H10" s="17"/>
      <c r="I10" s="44" t="s">
        <v>389</v>
      </c>
      <c r="J10" s="199" t="s">
        <v>16</v>
      </c>
      <c r="K10" s="37" t="s">
        <v>295</v>
      </c>
    </row>
    <row r="11" spans="1:12" s="6" customFormat="1" ht="56.25" x14ac:dyDescent="0.2">
      <c r="A11" s="26" t="s">
        <v>280</v>
      </c>
      <c r="B11" s="27" t="s">
        <v>10</v>
      </c>
      <c r="C11" s="27" t="s">
        <v>281</v>
      </c>
      <c r="D11" s="28" t="s">
        <v>283</v>
      </c>
      <c r="E11" s="170"/>
      <c r="F11" s="18"/>
      <c r="G11" s="27"/>
      <c r="H11" s="17"/>
      <c r="I11" s="44" t="s">
        <v>18</v>
      </c>
      <c r="J11" s="199"/>
      <c r="K11" s="37" t="s">
        <v>296</v>
      </c>
    </row>
    <row r="12" spans="1:12" s="6" customFormat="1" ht="56.25" x14ac:dyDescent="0.2">
      <c r="A12" s="26" t="s">
        <v>45</v>
      </c>
      <c r="B12" s="27" t="s">
        <v>10</v>
      </c>
      <c r="C12" s="27" t="s">
        <v>46</v>
      </c>
      <c r="D12" s="28" t="s">
        <v>293</v>
      </c>
      <c r="E12" s="18"/>
      <c r="F12" s="18"/>
      <c r="G12" s="27"/>
      <c r="H12" s="17"/>
      <c r="I12" s="44" t="s">
        <v>289</v>
      </c>
      <c r="J12" s="199"/>
      <c r="K12" s="37" t="s">
        <v>297</v>
      </c>
    </row>
    <row r="13" spans="1:12" s="6" customFormat="1" ht="67.5" x14ac:dyDescent="0.2">
      <c r="A13" s="26" t="s">
        <v>400</v>
      </c>
      <c r="B13" s="27" t="s">
        <v>10</v>
      </c>
      <c r="C13" s="27" t="s">
        <v>14</v>
      </c>
      <c r="D13" s="28" t="s">
        <v>398</v>
      </c>
      <c r="E13" s="18"/>
      <c r="F13" s="18"/>
      <c r="G13" s="27" t="s">
        <v>399</v>
      </c>
      <c r="H13" s="17"/>
      <c r="I13" s="44" t="s">
        <v>290</v>
      </c>
      <c r="J13" s="199"/>
      <c r="K13" s="201" t="s">
        <v>418</v>
      </c>
    </row>
    <row r="14" spans="1:12" s="6" customFormat="1" ht="33.75" x14ac:dyDescent="0.2">
      <c r="A14" s="19" t="s">
        <v>11</v>
      </c>
      <c r="B14" s="20" t="s">
        <v>10</v>
      </c>
      <c r="C14" s="20" t="s">
        <v>128</v>
      </c>
      <c r="D14" s="21" t="s">
        <v>130</v>
      </c>
      <c r="E14" s="22">
        <v>6</v>
      </c>
      <c r="F14" s="22">
        <v>9</v>
      </c>
      <c r="G14" s="20" t="s">
        <v>404</v>
      </c>
      <c r="H14" s="23"/>
      <c r="I14" s="44" t="s">
        <v>57</v>
      </c>
      <c r="J14" s="199"/>
      <c r="K14" s="202"/>
    </row>
    <row r="15" spans="1:12" s="6" customFormat="1" ht="56.25" x14ac:dyDescent="0.2">
      <c r="A15" s="19" t="s">
        <v>126</v>
      </c>
      <c r="B15" s="20" t="s">
        <v>10</v>
      </c>
      <c r="C15" s="20" t="s">
        <v>129</v>
      </c>
      <c r="D15" s="21" t="s">
        <v>127</v>
      </c>
      <c r="E15" s="22">
        <v>6</v>
      </c>
      <c r="F15" s="18" t="s">
        <v>16</v>
      </c>
      <c r="G15" s="27" t="s">
        <v>405</v>
      </c>
      <c r="H15" s="17"/>
      <c r="I15" s="44" t="s">
        <v>64</v>
      </c>
      <c r="J15" s="199"/>
      <c r="K15" s="203"/>
    </row>
    <row r="16" spans="1:12" s="6" customFormat="1" ht="33.75" x14ac:dyDescent="0.2">
      <c r="A16" s="26" t="s">
        <v>21</v>
      </c>
      <c r="B16" s="27" t="s">
        <v>21</v>
      </c>
      <c r="C16" s="27" t="s">
        <v>19</v>
      </c>
      <c r="D16" s="28" t="s">
        <v>20</v>
      </c>
      <c r="E16" s="18" t="s">
        <v>16</v>
      </c>
      <c r="F16" s="18" t="s">
        <v>16</v>
      </c>
      <c r="G16" s="27"/>
      <c r="H16" s="17">
        <f>+G16*560000</f>
        <v>0</v>
      </c>
      <c r="I16" s="44" t="s">
        <v>294</v>
      </c>
      <c r="J16" s="199"/>
      <c r="K16" s="203" t="s">
        <v>16</v>
      </c>
    </row>
    <row r="17" spans="1:23" s="6" customFormat="1" ht="38.25" x14ac:dyDescent="0.2">
      <c r="A17" s="26"/>
      <c r="B17" s="219" t="s">
        <v>408</v>
      </c>
      <c r="C17" s="219" t="s">
        <v>409</v>
      </c>
      <c r="D17" s="28" t="s">
        <v>410</v>
      </c>
      <c r="E17" s="18"/>
      <c r="F17" s="18">
        <v>4</v>
      </c>
      <c r="G17" s="27"/>
      <c r="H17" s="17"/>
      <c r="I17" s="44" t="s">
        <v>411</v>
      </c>
      <c r="J17" s="199" t="s">
        <v>412</v>
      </c>
      <c r="K17" s="204" t="s">
        <v>413</v>
      </c>
    </row>
    <row r="18" spans="1:23" s="6" customFormat="1" ht="33.75" x14ac:dyDescent="0.2">
      <c r="A18" s="26"/>
      <c r="B18" s="220"/>
      <c r="C18" s="220"/>
      <c r="D18" s="28" t="s">
        <v>414</v>
      </c>
      <c r="E18" s="18"/>
      <c r="F18" s="18">
        <v>5</v>
      </c>
      <c r="G18" s="27"/>
      <c r="H18" s="17">
        <v>38500000</v>
      </c>
      <c r="I18" s="44" t="s">
        <v>416</v>
      </c>
      <c r="J18" s="199" t="s">
        <v>415</v>
      </c>
      <c r="K18" s="204" t="s">
        <v>417</v>
      </c>
    </row>
    <row r="19" spans="1:23" s="6" customFormat="1" ht="12.75" x14ac:dyDescent="0.2">
      <c r="A19" s="26"/>
      <c r="B19" s="27"/>
      <c r="C19" s="27"/>
      <c r="D19" s="28"/>
      <c r="E19" s="18"/>
      <c r="F19" s="18"/>
      <c r="G19" s="27"/>
      <c r="H19" s="17"/>
      <c r="I19" s="44"/>
      <c r="J19" s="199"/>
      <c r="K19" s="203"/>
    </row>
    <row r="20" spans="1:23" s="7" customFormat="1" ht="12.75" x14ac:dyDescent="0.2">
      <c r="A20" s="26"/>
      <c r="B20" s="27"/>
      <c r="C20" s="27"/>
      <c r="D20" s="28"/>
      <c r="E20" s="18"/>
      <c r="F20" s="18"/>
      <c r="G20" s="27"/>
      <c r="H20" s="17"/>
      <c r="I20" s="44"/>
      <c r="J20" s="200"/>
      <c r="K20" s="37" t="s">
        <v>16</v>
      </c>
    </row>
    <row r="21" spans="1:23" s="1" customFormat="1" ht="32.25" thickBot="1" x14ac:dyDescent="0.25">
      <c r="A21" s="167" t="s">
        <v>0</v>
      </c>
      <c r="B21" s="168"/>
      <c r="C21" s="168"/>
      <c r="D21" s="168"/>
      <c r="E21" s="168"/>
      <c r="F21" s="168"/>
      <c r="G21" s="24">
        <f>SUM(G9:G14)</f>
        <v>0</v>
      </c>
      <c r="H21" s="25">
        <f>SUM(H8:H20)</f>
        <v>38500000</v>
      </c>
      <c r="I21" s="209"/>
      <c r="J21" s="210"/>
      <c r="K21" s="211"/>
    </row>
    <row r="22" spans="1:23" s="1" customFormat="1" ht="25.5" customHeight="1" thickTop="1" x14ac:dyDescent="0.2">
      <c r="L22" s="9"/>
      <c r="M22" s="9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s="1" customFormat="1" ht="41.25" customHeight="1" x14ac:dyDescent="0.2">
      <c r="A23" s="207" t="s">
        <v>407</v>
      </c>
      <c r="B23" s="208"/>
      <c r="C23" s="208"/>
      <c r="D23" s="208"/>
      <c r="E23" s="8"/>
      <c r="F23" s="8"/>
      <c r="G23" s="8"/>
      <c r="H23" s="12"/>
      <c r="I23" s="12"/>
      <c r="J23" s="9"/>
      <c r="K23" s="9"/>
      <c r="L23" s="15"/>
      <c r="M23" s="1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s="1" customFormat="1" ht="19.5" customHeight="1" x14ac:dyDescent="0.2">
      <c r="C24" s="11"/>
      <c r="D24" s="11"/>
      <c r="E24" s="35"/>
      <c r="F24" s="13"/>
      <c r="G24" s="11"/>
      <c r="H24" s="16"/>
      <c r="I24" s="16"/>
      <c r="J24" s="15"/>
      <c r="K24" s="15"/>
      <c r="L24" s="15"/>
      <c r="M24" s="1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s="1" customFormat="1" ht="19.5" customHeight="1" x14ac:dyDescent="0.2">
      <c r="C25" s="11"/>
      <c r="D25" s="11"/>
      <c r="E25" s="13"/>
      <c r="F25" s="13"/>
      <c r="G25" s="11"/>
      <c r="H25" s="16"/>
      <c r="I25" s="16"/>
      <c r="J25" s="15"/>
      <c r="K25" s="15"/>
      <c r="L25" s="10"/>
      <c r="M25" s="10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s="1" customFormat="1" ht="12.75" x14ac:dyDescent="0.2">
      <c r="C26" s="11"/>
      <c r="D26" s="11"/>
      <c r="E26" s="14"/>
      <c r="F26" s="14"/>
      <c r="G26" s="11"/>
      <c r="H26" s="16"/>
      <c r="I26" s="16"/>
      <c r="J26" s="10"/>
      <c r="K26" s="10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x14ac:dyDescent="0.2">
      <c r="A27" s="1"/>
      <c r="B27" s="1"/>
      <c r="C27" s="1"/>
      <c r="D27" s="1"/>
      <c r="E27" s="1"/>
      <c r="F27" s="1"/>
      <c r="G27" s="1"/>
      <c r="H27" s="1"/>
      <c r="I27" s="1"/>
      <c r="J27" s="4"/>
      <c r="K27" s="5"/>
    </row>
    <row r="28" spans="1:23" x14ac:dyDescent="0.2">
      <c r="H28" s="36"/>
    </row>
  </sheetData>
  <mergeCells count="18">
    <mergeCell ref="B17:B18"/>
    <mergeCell ref="I6:I7"/>
    <mergeCell ref="A6:A7"/>
    <mergeCell ref="G6:G7"/>
    <mergeCell ref="A1:B3"/>
    <mergeCell ref="B6:B7"/>
    <mergeCell ref="F6:F7"/>
    <mergeCell ref="C17:C18"/>
    <mergeCell ref="J6:J7"/>
    <mergeCell ref="A23:D23"/>
    <mergeCell ref="I21:K21"/>
    <mergeCell ref="C1:J1"/>
    <mergeCell ref="K6:K7"/>
    <mergeCell ref="H6:H7"/>
    <mergeCell ref="C6:C7"/>
    <mergeCell ref="D6:D7"/>
    <mergeCell ref="K1:K4"/>
    <mergeCell ref="E6:E7"/>
  </mergeCells>
  <phoneticPr fontId="14" type="noConversion"/>
  <printOptions horizontalCentered="1" verticalCentered="1"/>
  <pageMargins left="1.5354330708661419" right="0.55118110236220474" top="0.18" bottom="0.23" header="0.21" footer="0.19"/>
  <pageSetup paperSize="5" scale="75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workbookViewId="0">
      <selection activeCell="O17" sqref="O17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18"/>
      <c r="B1" s="218"/>
      <c r="C1" s="212" t="s">
        <v>22</v>
      </c>
      <c r="D1" s="212"/>
      <c r="E1" s="212"/>
      <c r="F1" s="212"/>
      <c r="G1" s="212"/>
      <c r="H1" s="212"/>
      <c r="I1" s="212"/>
      <c r="J1" s="212"/>
      <c r="K1" s="218"/>
    </row>
    <row r="2" spans="1:24" ht="12.75" customHeight="1" x14ac:dyDescent="0.2">
      <c r="A2" s="218"/>
      <c r="B2" s="218"/>
      <c r="C2" s="3"/>
      <c r="D2" s="3"/>
      <c r="G2" s="3"/>
      <c r="K2" s="218"/>
    </row>
    <row r="3" spans="1:24" ht="20.25" customHeight="1" x14ac:dyDescent="0.2">
      <c r="A3" s="218"/>
      <c r="B3" s="218"/>
      <c r="K3" s="218"/>
    </row>
    <row r="4" spans="1:24" ht="12.75" customHeight="1" thickBot="1" x14ac:dyDescent="0.25">
      <c r="C4" s="3" t="s">
        <v>2</v>
      </c>
      <c r="D4" s="225" t="s">
        <v>406</v>
      </c>
      <c r="E4" s="226"/>
      <c r="F4" s="3" t="s">
        <v>23</v>
      </c>
      <c r="G4" s="33">
        <v>2012</v>
      </c>
      <c r="K4" s="218"/>
    </row>
    <row r="5" spans="1:24" ht="12.75" customHeight="1" thickTop="1" x14ac:dyDescent="0.2">
      <c r="C5" s="3"/>
      <c r="D5" s="225"/>
      <c r="E5" s="226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23" t="s">
        <v>5</v>
      </c>
      <c r="B7" s="215" t="s">
        <v>69</v>
      </c>
      <c r="C7" s="215" t="s">
        <v>53</v>
      </c>
      <c r="D7" s="215" t="s">
        <v>3</v>
      </c>
      <c r="E7" s="221" t="s">
        <v>24</v>
      </c>
      <c r="F7" s="215" t="s">
        <v>7</v>
      </c>
      <c r="G7" s="215" t="s">
        <v>8</v>
      </c>
      <c r="H7" s="215" t="s">
        <v>6</v>
      </c>
      <c r="I7" s="215" t="s">
        <v>4</v>
      </c>
      <c r="J7" s="221" t="s">
        <v>17</v>
      </c>
      <c r="K7" s="205" t="s">
        <v>13</v>
      </c>
      <c r="L7" s="213" t="s">
        <v>1</v>
      </c>
    </row>
    <row r="8" spans="1:24" s="6" customFormat="1" ht="24.75" customHeight="1" x14ac:dyDescent="0.2">
      <c r="A8" s="224"/>
      <c r="B8" s="217"/>
      <c r="C8" s="216"/>
      <c r="D8" s="217"/>
      <c r="E8" s="222"/>
      <c r="F8" s="216"/>
      <c r="G8" s="217"/>
      <c r="H8" s="217"/>
      <c r="I8" s="216"/>
      <c r="J8" s="222"/>
      <c r="K8" s="206"/>
      <c r="L8" s="214"/>
    </row>
    <row r="9" spans="1:24" s="6" customFormat="1" ht="101.25" x14ac:dyDescent="0.2">
      <c r="A9" s="26" t="s">
        <v>55</v>
      </c>
      <c r="B9" s="27" t="s">
        <v>9</v>
      </c>
      <c r="C9" s="27" t="s">
        <v>54</v>
      </c>
      <c r="D9" s="28" t="s">
        <v>56</v>
      </c>
      <c r="E9" s="21" t="s">
        <v>59</v>
      </c>
      <c r="F9" s="22"/>
      <c r="G9" s="22"/>
      <c r="H9" s="20"/>
      <c r="I9" s="23">
        <v>0</v>
      </c>
      <c r="J9" s="44"/>
      <c r="K9" s="43" t="s">
        <v>16</v>
      </c>
      <c r="L9" s="37" t="s">
        <v>63</v>
      </c>
    </row>
    <row r="10" spans="1:24" s="7" customFormat="1" ht="15.75" customHeight="1" thickBot="1" x14ac:dyDescent="0.25">
      <c r="A10" s="227" t="s">
        <v>0</v>
      </c>
      <c r="B10" s="228"/>
      <c r="C10" s="228"/>
      <c r="D10" s="228"/>
      <c r="E10" s="228"/>
      <c r="F10" s="228"/>
      <c r="G10" s="228"/>
      <c r="H10" s="24"/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A10:G10"/>
    <mergeCell ref="H7:H8"/>
    <mergeCell ref="I7:I8"/>
    <mergeCell ref="J7:J8"/>
    <mergeCell ref="A7:A8"/>
    <mergeCell ref="B7:B8"/>
    <mergeCell ref="C7:C8"/>
    <mergeCell ref="D4:E5"/>
    <mergeCell ref="A1:B3"/>
    <mergeCell ref="C1:J1"/>
    <mergeCell ref="K1:K4"/>
    <mergeCell ref="L7:L8"/>
    <mergeCell ref="G7:G8"/>
    <mergeCell ref="K7:K8"/>
    <mergeCell ref="D7:D8"/>
    <mergeCell ref="E7:E8"/>
    <mergeCell ref="F7:F8"/>
  </mergeCells>
  <phoneticPr fontId="35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3"/>
  <sheetViews>
    <sheetView workbookViewId="0">
      <selection activeCell="J16" sqref="J16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18"/>
      <c r="B1" s="218"/>
      <c r="C1" s="212" t="s">
        <v>22</v>
      </c>
      <c r="D1" s="212"/>
      <c r="E1" s="212"/>
      <c r="F1" s="212"/>
      <c r="G1" s="212"/>
      <c r="H1" s="212"/>
      <c r="I1" s="212"/>
      <c r="J1" s="212"/>
      <c r="K1" s="218"/>
    </row>
    <row r="2" spans="1:24" ht="12.75" customHeight="1" x14ac:dyDescent="0.2">
      <c r="A2" s="218"/>
      <c r="B2" s="218"/>
      <c r="C2" s="3"/>
      <c r="D2" s="3"/>
      <c r="G2" s="3"/>
      <c r="K2" s="218"/>
    </row>
    <row r="3" spans="1:24" ht="20.25" customHeight="1" x14ac:dyDescent="0.2">
      <c r="A3" s="218"/>
      <c r="B3" s="218"/>
      <c r="K3" s="218"/>
    </row>
    <row r="4" spans="1:24" ht="12.75" customHeight="1" thickBot="1" x14ac:dyDescent="0.25">
      <c r="C4" s="3" t="s">
        <v>2</v>
      </c>
      <c r="D4" s="52"/>
      <c r="F4" s="3" t="s">
        <v>23</v>
      </c>
      <c r="G4" s="33">
        <v>2012</v>
      </c>
      <c r="K4" s="218"/>
    </row>
    <row r="5" spans="1:24" ht="12.75" customHeight="1" thickTop="1" x14ac:dyDescent="0.2">
      <c r="C5" s="3"/>
      <c r="D5" s="225" t="s">
        <v>406</v>
      </c>
      <c r="E5" s="226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23" t="s">
        <v>5</v>
      </c>
      <c r="B7" s="215" t="s">
        <v>69</v>
      </c>
      <c r="C7" s="215" t="s">
        <v>53</v>
      </c>
      <c r="D7" s="215" t="s">
        <v>3</v>
      </c>
      <c r="E7" s="221" t="s">
        <v>24</v>
      </c>
      <c r="F7" s="215" t="s">
        <v>7</v>
      </c>
      <c r="G7" s="215" t="s">
        <v>8</v>
      </c>
      <c r="H7" s="215" t="s">
        <v>6</v>
      </c>
      <c r="I7" s="215" t="s">
        <v>4</v>
      </c>
      <c r="J7" s="221" t="s">
        <v>17</v>
      </c>
      <c r="K7" s="205" t="s">
        <v>13</v>
      </c>
      <c r="L7" s="213" t="s">
        <v>1</v>
      </c>
    </row>
    <row r="8" spans="1:24" s="6" customFormat="1" ht="24.75" customHeight="1" x14ac:dyDescent="0.2">
      <c r="A8" s="224"/>
      <c r="B8" s="217"/>
      <c r="C8" s="216"/>
      <c r="D8" s="217"/>
      <c r="E8" s="222"/>
      <c r="F8" s="216"/>
      <c r="G8" s="217"/>
      <c r="H8" s="217"/>
      <c r="I8" s="216"/>
      <c r="J8" s="222"/>
      <c r="K8" s="206"/>
      <c r="L8" s="214"/>
    </row>
    <row r="9" spans="1:24" s="6" customFormat="1" ht="45" x14ac:dyDescent="0.2">
      <c r="A9" s="229" t="s">
        <v>60</v>
      </c>
      <c r="B9" s="219" t="s">
        <v>9</v>
      </c>
      <c r="C9" s="219" t="s">
        <v>61</v>
      </c>
      <c r="D9" s="232" t="s">
        <v>62</v>
      </c>
      <c r="E9" s="21" t="s">
        <v>242</v>
      </c>
      <c r="F9" s="236">
        <v>1</v>
      </c>
      <c r="G9" s="236"/>
      <c r="H9" s="20"/>
      <c r="I9" s="23"/>
      <c r="J9" s="44" t="s">
        <v>246</v>
      </c>
      <c r="K9" s="43" t="s">
        <v>244</v>
      </c>
      <c r="L9" s="234" t="s">
        <v>48</v>
      </c>
    </row>
    <row r="10" spans="1:24" s="6" customFormat="1" ht="56.25" x14ac:dyDescent="0.2">
      <c r="A10" s="230"/>
      <c r="B10" s="231"/>
      <c r="C10" s="231"/>
      <c r="D10" s="233"/>
      <c r="E10" s="21" t="s">
        <v>243</v>
      </c>
      <c r="F10" s="237"/>
      <c r="G10" s="237"/>
      <c r="H10" s="20"/>
      <c r="I10" s="23"/>
      <c r="J10" s="44" t="s">
        <v>247</v>
      </c>
      <c r="K10" s="43" t="s">
        <v>245</v>
      </c>
      <c r="L10" s="235"/>
    </row>
    <row r="11" spans="1:24" s="7" customFormat="1" ht="15.75" customHeight="1" thickBot="1" x14ac:dyDescent="0.25">
      <c r="A11" s="227" t="s">
        <v>0</v>
      </c>
      <c r="B11" s="228"/>
      <c r="C11" s="228"/>
      <c r="D11" s="228"/>
      <c r="E11" s="228"/>
      <c r="F11" s="228"/>
      <c r="G11" s="228"/>
      <c r="H11" s="24">
        <f>SUM(H9:H10)</f>
        <v>0</v>
      </c>
      <c r="I11" s="25">
        <f>SUM(I9:I10)</f>
        <v>0</v>
      </c>
      <c r="J11" s="29"/>
      <c r="K11" s="29"/>
      <c r="L11" s="30"/>
    </row>
    <row r="12" spans="1:24" s="1" customFormat="1" ht="12.75" thickTop="1" x14ac:dyDescent="0.2"/>
    <row r="13" spans="1:24" s="1" customFormat="1" ht="25.5" customHeight="1" x14ac:dyDescent="0.2">
      <c r="C13" s="8"/>
      <c r="D13" s="8"/>
      <c r="E13" s="8"/>
      <c r="F13" s="8"/>
      <c r="G13" s="8"/>
      <c r="H13" s="8"/>
      <c r="I13" s="12"/>
      <c r="J13" s="12"/>
      <c r="K13" s="9"/>
      <c r="L13" s="9"/>
      <c r="M13" s="9"/>
      <c r="N13" s="9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25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4"/>
      <c r="G16" s="14"/>
      <c r="H16" s="11"/>
      <c r="I16" s="16"/>
      <c r="J16" s="16"/>
      <c r="K16" s="15"/>
      <c r="L16" s="10"/>
      <c r="M16" s="10"/>
      <c r="N16" s="10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24" s="1" customFormat="1" ht="12" customHeight="1" x14ac:dyDescent="0.2">
      <c r="K17" s="1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1:24" ht="12" customHeight="1" x14ac:dyDescent="0.2">
      <c r="K18" s="15"/>
    </row>
    <row r="19" spans="11:24" ht="12" customHeight="1" x14ac:dyDescent="0.2">
      <c r="K19" s="15"/>
    </row>
    <row r="20" spans="11:24" ht="12" customHeight="1" x14ac:dyDescent="0.2">
      <c r="K20" s="15"/>
    </row>
    <row r="21" spans="11:24" ht="12" customHeight="1" x14ac:dyDescent="0.2">
      <c r="K21" s="15"/>
    </row>
    <row r="22" spans="11:24" ht="12" customHeight="1" x14ac:dyDescent="0.2">
      <c r="K22" s="15"/>
    </row>
    <row r="23" spans="11:24" ht="12" customHeight="1" x14ac:dyDescent="0.2">
      <c r="K23" s="15"/>
    </row>
  </sheetData>
  <mergeCells count="24">
    <mergeCell ref="L9:L10"/>
    <mergeCell ref="F9:F10"/>
    <mergeCell ref="G9:G10"/>
    <mergeCell ref="H7:H8"/>
    <mergeCell ref="I7:I8"/>
    <mergeCell ref="J7:J8"/>
    <mergeCell ref="K7:K8"/>
    <mergeCell ref="L7:L8"/>
    <mergeCell ref="A11:G11"/>
    <mergeCell ref="A9:A10"/>
    <mergeCell ref="B9:B10"/>
    <mergeCell ref="C9:C10"/>
    <mergeCell ref="D9:D10"/>
    <mergeCell ref="A7:A8"/>
    <mergeCell ref="B7:B8"/>
    <mergeCell ref="C7:C8"/>
    <mergeCell ref="D7:D8"/>
    <mergeCell ref="A1:B3"/>
    <mergeCell ref="C1:J1"/>
    <mergeCell ref="K1:K4"/>
    <mergeCell ref="E7:E8"/>
    <mergeCell ref="F7:F8"/>
    <mergeCell ref="G7:G8"/>
    <mergeCell ref="D5:E5"/>
  </mergeCells>
  <phoneticPr fontId="35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8"/>
  <sheetViews>
    <sheetView topLeftCell="B1" workbookViewId="0">
      <selection activeCell="F9" sqref="F9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30.140625" style="2" customWidth="1"/>
    <col min="5" max="5" width="34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18"/>
      <c r="B1" s="218"/>
      <c r="C1" s="212" t="s">
        <v>22</v>
      </c>
      <c r="D1" s="212"/>
      <c r="E1" s="212"/>
      <c r="F1" s="212"/>
      <c r="G1" s="212"/>
      <c r="H1" s="212"/>
      <c r="I1" s="212"/>
      <c r="J1" s="212"/>
      <c r="K1" s="218"/>
    </row>
    <row r="2" spans="1:24" ht="12.75" customHeight="1" x14ac:dyDescent="0.2">
      <c r="A2" s="218"/>
      <c r="B2" s="218"/>
      <c r="C2" s="3"/>
      <c r="D2" s="3"/>
      <c r="G2" s="3"/>
      <c r="K2" s="218"/>
    </row>
    <row r="3" spans="1:24" ht="20.25" customHeight="1" x14ac:dyDescent="0.2">
      <c r="A3" s="218"/>
      <c r="B3" s="218"/>
      <c r="K3" s="218"/>
    </row>
    <row r="4" spans="1:24" ht="12.75" customHeight="1" thickBot="1" x14ac:dyDescent="0.25">
      <c r="C4" s="3" t="s">
        <v>2</v>
      </c>
      <c r="D4" s="33" t="s">
        <v>396</v>
      </c>
      <c r="F4" s="3" t="s">
        <v>23</v>
      </c>
      <c r="G4" s="33">
        <v>2012</v>
      </c>
      <c r="K4" s="218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23" t="s">
        <v>5</v>
      </c>
      <c r="B7" s="215" t="s">
        <v>69</v>
      </c>
      <c r="C7" s="215" t="s">
        <v>53</v>
      </c>
      <c r="D7" s="215" t="s">
        <v>3</v>
      </c>
      <c r="E7" s="221" t="s">
        <v>24</v>
      </c>
      <c r="F7" s="215" t="s">
        <v>7</v>
      </c>
      <c r="G7" s="215" t="s">
        <v>8</v>
      </c>
      <c r="H7" s="215" t="s">
        <v>6</v>
      </c>
      <c r="I7" s="215" t="s">
        <v>4</v>
      </c>
      <c r="J7" s="221" t="s">
        <v>17</v>
      </c>
      <c r="K7" s="205" t="s">
        <v>13</v>
      </c>
      <c r="L7" s="213" t="s">
        <v>1</v>
      </c>
    </row>
    <row r="8" spans="1:24" s="6" customFormat="1" ht="24.75" customHeight="1" x14ac:dyDescent="0.2">
      <c r="A8" s="224"/>
      <c r="B8" s="217"/>
      <c r="C8" s="216"/>
      <c r="D8" s="217"/>
      <c r="E8" s="222"/>
      <c r="F8" s="216"/>
      <c r="G8" s="217"/>
      <c r="H8" s="217"/>
      <c r="I8" s="216"/>
      <c r="J8" s="222"/>
      <c r="K8" s="206"/>
      <c r="L8" s="214"/>
    </row>
    <row r="9" spans="1:24" s="6" customFormat="1" ht="123.75" x14ac:dyDescent="0.2">
      <c r="A9" s="26" t="s">
        <v>65</v>
      </c>
      <c r="B9" s="219" t="s">
        <v>10</v>
      </c>
      <c r="C9" s="219" t="s">
        <v>66</v>
      </c>
      <c r="D9" s="28" t="s">
        <v>67</v>
      </c>
      <c r="E9" s="190" t="s">
        <v>264</v>
      </c>
      <c r="F9" s="22">
        <v>6</v>
      </c>
      <c r="G9" s="22">
        <v>11</v>
      </c>
      <c r="H9" s="189">
        <v>2</v>
      </c>
      <c r="I9" s="23">
        <v>0</v>
      </c>
      <c r="J9" s="44" t="s">
        <v>289</v>
      </c>
      <c r="K9" s="232" t="s">
        <v>16</v>
      </c>
      <c r="L9" s="37" t="s">
        <v>63</v>
      </c>
    </row>
    <row r="10" spans="1:24" s="6" customFormat="1" ht="123.75" x14ac:dyDescent="0.2">
      <c r="A10" s="26" t="s">
        <v>65</v>
      </c>
      <c r="B10" s="238"/>
      <c r="C10" s="238"/>
      <c r="D10" s="28" t="s">
        <v>67</v>
      </c>
      <c r="E10" s="190" t="s">
        <v>263</v>
      </c>
      <c r="F10" s="22">
        <v>6</v>
      </c>
      <c r="G10" s="22">
        <v>11</v>
      </c>
      <c r="H10" s="189">
        <v>3</v>
      </c>
      <c r="I10" s="23">
        <v>0</v>
      </c>
      <c r="J10" s="44" t="s">
        <v>289</v>
      </c>
      <c r="K10" s="239"/>
      <c r="L10" s="37" t="s">
        <v>63</v>
      </c>
    </row>
    <row r="11" spans="1:24" s="6" customFormat="1" ht="123.75" x14ac:dyDescent="0.2">
      <c r="A11" s="26" t="s">
        <v>65</v>
      </c>
      <c r="B11" s="231"/>
      <c r="C11" s="231"/>
      <c r="D11" s="28" t="s">
        <v>67</v>
      </c>
      <c r="E11" s="190" t="s">
        <v>265</v>
      </c>
      <c r="F11" s="22">
        <v>6</v>
      </c>
      <c r="G11" s="22">
        <v>11</v>
      </c>
      <c r="H11" s="189">
        <v>5</v>
      </c>
      <c r="I11" s="23">
        <v>0</v>
      </c>
      <c r="J11" s="44" t="s">
        <v>289</v>
      </c>
      <c r="K11" s="233"/>
      <c r="L11" s="37" t="s">
        <v>63</v>
      </c>
    </row>
    <row r="12" spans="1:24" s="7" customFormat="1" ht="15.75" customHeight="1" thickBot="1" x14ac:dyDescent="0.25">
      <c r="A12" s="227" t="s">
        <v>0</v>
      </c>
      <c r="B12" s="228"/>
      <c r="C12" s="228"/>
      <c r="D12" s="228"/>
      <c r="E12" s="228"/>
      <c r="F12" s="228"/>
      <c r="G12" s="228"/>
      <c r="H12" s="24">
        <f>SUM(H9:H11)</f>
        <v>10</v>
      </c>
      <c r="I12" s="25">
        <f>SUM(I9:I9)</f>
        <v>0</v>
      </c>
      <c r="J12" s="29"/>
      <c r="K12" s="29"/>
      <c r="L12" s="30"/>
    </row>
    <row r="13" spans="1:24" s="1" customFormat="1" ht="12.75" thickTop="1" x14ac:dyDescent="0.2"/>
    <row r="14" spans="1:24" s="1" customFormat="1" ht="25.5" customHeight="1" x14ac:dyDescent="0.2">
      <c r="C14" s="8"/>
      <c r="D14" s="8"/>
      <c r="E14" s="8"/>
      <c r="F14" s="8"/>
      <c r="G14" s="8"/>
      <c r="H14" s="8"/>
      <c r="I14" s="12"/>
      <c r="J14" s="12"/>
      <c r="K14" s="9"/>
      <c r="L14" s="9"/>
      <c r="M14" s="9"/>
      <c r="N14" s="9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25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3"/>
      <c r="G16" s="13"/>
      <c r="H16" s="11"/>
      <c r="I16" s="16"/>
      <c r="J16" s="16"/>
      <c r="K16" s="15"/>
      <c r="L16" s="15"/>
      <c r="M16" s="15"/>
      <c r="N16" s="1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3:24" s="1" customFormat="1" ht="19.5" customHeight="1" x14ac:dyDescent="0.2">
      <c r="C17" s="11"/>
      <c r="D17" s="11"/>
      <c r="E17" s="11"/>
      <c r="F17" s="14"/>
      <c r="G17" s="14"/>
      <c r="H17" s="11"/>
      <c r="I17" s="16"/>
      <c r="J17" s="16"/>
      <c r="K17" s="10"/>
      <c r="L17" s="10"/>
      <c r="M17" s="10"/>
      <c r="N17" s="10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3:24" s="1" customFormat="1" x14ac:dyDescent="0.2">
      <c r="K18" s="4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</sheetData>
  <mergeCells count="19">
    <mergeCell ref="L7:L8"/>
    <mergeCell ref="A12:G12"/>
    <mergeCell ref="B9:B11"/>
    <mergeCell ref="C9:C11"/>
    <mergeCell ref="K9:K11"/>
    <mergeCell ref="H7:H8"/>
    <mergeCell ref="I7:I8"/>
    <mergeCell ref="J7:J8"/>
    <mergeCell ref="K7:K8"/>
    <mergeCell ref="A1:B3"/>
    <mergeCell ref="C1:J1"/>
    <mergeCell ref="K1:K4"/>
    <mergeCell ref="A7:A8"/>
    <mergeCell ref="B7:B8"/>
    <mergeCell ref="C7:C8"/>
    <mergeCell ref="D7:D8"/>
    <mergeCell ref="E7:E8"/>
    <mergeCell ref="F7:F8"/>
    <mergeCell ref="G7:G8"/>
  </mergeCells>
  <phoneticPr fontId="35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8"/>
  <sheetViews>
    <sheetView topLeftCell="A7" workbookViewId="0">
      <selection activeCell="J12" sqref="J12"/>
    </sheetView>
  </sheetViews>
  <sheetFormatPr baseColWidth="10" defaultColWidth="7.5703125" defaultRowHeight="12" x14ac:dyDescent="0.2"/>
  <cols>
    <col min="1" max="1" width="10" style="2" customWidth="1"/>
    <col min="2" max="2" width="8.85546875" style="2" customWidth="1"/>
    <col min="3" max="3" width="16.5703125" style="2" customWidth="1"/>
    <col min="4" max="4" width="16.42578125" style="2" customWidth="1"/>
    <col min="5" max="5" width="24.28515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6" style="2" customWidth="1"/>
    <col min="10" max="10" width="12.42578125" style="2" customWidth="1"/>
    <col min="11" max="11" width="20.5703125" style="2" customWidth="1"/>
    <col min="12" max="12" width="19.85546875" style="2" customWidth="1"/>
    <col min="13" max="13" width="14.7109375" style="2" customWidth="1"/>
    <col min="14" max="16384" width="7.5703125" style="2"/>
  </cols>
  <sheetData>
    <row r="1" spans="1:13" ht="33.75" customHeight="1" x14ac:dyDescent="0.2">
      <c r="A1" s="218"/>
      <c r="B1" s="218"/>
      <c r="C1" s="212" t="s">
        <v>22</v>
      </c>
      <c r="D1" s="212"/>
      <c r="E1" s="212"/>
      <c r="F1" s="212"/>
      <c r="G1" s="212"/>
      <c r="H1" s="212"/>
      <c r="I1" s="212"/>
      <c r="J1" s="212"/>
      <c r="K1" s="218"/>
    </row>
    <row r="2" spans="1:13" ht="12.75" customHeight="1" x14ac:dyDescent="0.2">
      <c r="A2" s="218"/>
      <c r="B2" s="218"/>
      <c r="C2" s="3"/>
      <c r="D2" s="3"/>
      <c r="G2" s="3"/>
      <c r="K2" s="218"/>
    </row>
    <row r="3" spans="1:13" ht="20.25" customHeight="1" x14ac:dyDescent="0.2">
      <c r="A3" s="218"/>
      <c r="B3" s="218"/>
      <c r="K3" s="218"/>
    </row>
    <row r="4" spans="1:13" ht="12.75" customHeight="1" thickBot="1" x14ac:dyDescent="0.25">
      <c r="C4" s="3" t="s">
        <v>2</v>
      </c>
      <c r="D4" s="225" t="s">
        <v>396</v>
      </c>
      <c r="E4" s="226"/>
      <c r="F4" s="3" t="s">
        <v>23</v>
      </c>
      <c r="G4" s="33">
        <v>2012</v>
      </c>
      <c r="K4" s="218"/>
    </row>
    <row r="5" spans="1:13" ht="12.75" customHeight="1" thickTop="1" thickBot="1" x14ac:dyDescent="0.25">
      <c r="C5" s="3"/>
      <c r="D5" s="53"/>
      <c r="F5" s="3"/>
      <c r="G5" s="32"/>
      <c r="K5" s="34"/>
    </row>
    <row r="6" spans="1:13" ht="12.75" customHeight="1" thickTop="1" thickBot="1" x14ac:dyDescent="0.25">
      <c r="C6" s="3"/>
      <c r="D6" s="3"/>
      <c r="G6" s="3"/>
    </row>
    <row r="7" spans="1:13" s="6" customFormat="1" ht="24.75" customHeight="1" thickTop="1" x14ac:dyDescent="0.2">
      <c r="A7" s="223" t="s">
        <v>5</v>
      </c>
      <c r="B7" s="215" t="s">
        <v>69</v>
      </c>
      <c r="C7" s="215" t="s">
        <v>53</v>
      </c>
      <c r="D7" s="215" t="s">
        <v>3</v>
      </c>
      <c r="E7" s="221" t="s">
        <v>24</v>
      </c>
      <c r="F7" s="215" t="s">
        <v>7</v>
      </c>
      <c r="G7" s="215" t="s">
        <v>8</v>
      </c>
      <c r="H7" s="215" t="s">
        <v>6</v>
      </c>
      <c r="I7" s="243" t="s">
        <v>279</v>
      </c>
      <c r="J7" s="215" t="s">
        <v>4</v>
      </c>
      <c r="K7" s="221" t="s">
        <v>17</v>
      </c>
      <c r="L7" s="205" t="s">
        <v>13</v>
      </c>
      <c r="M7" s="213" t="s">
        <v>1</v>
      </c>
    </row>
    <row r="8" spans="1:13" s="6" customFormat="1" ht="24.75" customHeight="1" x14ac:dyDescent="0.2">
      <c r="A8" s="224"/>
      <c r="B8" s="217"/>
      <c r="C8" s="216"/>
      <c r="D8" s="217"/>
      <c r="E8" s="222"/>
      <c r="F8" s="216"/>
      <c r="G8" s="217"/>
      <c r="H8" s="217"/>
      <c r="I8" s="244"/>
      <c r="J8" s="216"/>
      <c r="K8" s="222"/>
      <c r="L8" s="206"/>
      <c r="M8" s="214"/>
    </row>
    <row r="9" spans="1:13" s="6" customFormat="1" ht="78.75" x14ac:dyDescent="0.2">
      <c r="A9" s="26" t="s">
        <v>45</v>
      </c>
      <c r="B9" s="219" t="s">
        <v>10</v>
      </c>
      <c r="C9" s="219" t="s">
        <v>46</v>
      </c>
      <c r="D9" s="28" t="s">
        <v>47</v>
      </c>
      <c r="E9" s="198" t="s">
        <v>248</v>
      </c>
      <c r="F9" s="22">
        <v>1</v>
      </c>
      <c r="G9" s="22">
        <v>10</v>
      </c>
      <c r="H9" s="20">
        <v>2</v>
      </c>
      <c r="I9" s="23"/>
      <c r="J9" s="23"/>
      <c r="K9" s="44" t="s">
        <v>289</v>
      </c>
      <c r="L9" s="232" t="s">
        <v>16</v>
      </c>
      <c r="M9" s="240" t="s">
        <v>288</v>
      </c>
    </row>
    <row r="10" spans="1:13" s="6" customFormat="1" ht="112.5" customHeight="1" x14ac:dyDescent="0.2">
      <c r="A10" s="26" t="s">
        <v>266</v>
      </c>
      <c r="B10" s="238"/>
      <c r="C10" s="238"/>
      <c r="D10" s="232" t="s">
        <v>267</v>
      </c>
      <c r="E10" s="198" t="s">
        <v>268</v>
      </c>
      <c r="F10" s="22">
        <v>1</v>
      </c>
      <c r="G10" s="22">
        <v>10</v>
      </c>
      <c r="H10" s="164">
        <v>2</v>
      </c>
      <c r="I10" s="165"/>
      <c r="J10" s="166"/>
      <c r="K10" s="169" t="s">
        <v>289</v>
      </c>
      <c r="L10" s="239"/>
      <c r="M10" s="241"/>
    </row>
    <row r="11" spans="1:13" s="6" customFormat="1" ht="56.25" customHeight="1" x14ac:dyDescent="0.2">
      <c r="A11" s="26" t="s">
        <v>271</v>
      </c>
      <c r="B11" s="238"/>
      <c r="C11" s="238"/>
      <c r="D11" s="239"/>
      <c r="E11" s="198" t="s">
        <v>272</v>
      </c>
      <c r="F11" s="22">
        <v>1</v>
      </c>
      <c r="G11" s="22">
        <v>10</v>
      </c>
      <c r="H11" s="164">
        <v>2</v>
      </c>
      <c r="I11" s="166"/>
      <c r="J11" s="166"/>
      <c r="K11" s="169" t="s">
        <v>289</v>
      </c>
      <c r="L11" s="239"/>
      <c r="M11" s="241"/>
    </row>
    <row r="12" spans="1:13" s="6" customFormat="1" ht="56.25" customHeight="1" x14ac:dyDescent="0.2">
      <c r="A12" s="26" t="s">
        <v>269</v>
      </c>
      <c r="B12" s="238"/>
      <c r="C12" s="238"/>
      <c r="D12" s="239"/>
      <c r="E12" s="198" t="s">
        <v>270</v>
      </c>
      <c r="F12" s="22">
        <v>1</v>
      </c>
      <c r="G12" s="22">
        <v>10</v>
      </c>
      <c r="H12" s="164">
        <v>1</v>
      </c>
      <c r="I12" s="166"/>
      <c r="J12" s="166"/>
      <c r="K12" s="169" t="s">
        <v>289</v>
      </c>
      <c r="L12" s="239"/>
      <c r="M12" s="241"/>
    </row>
    <row r="13" spans="1:13" s="6" customFormat="1" ht="56.25" customHeight="1" x14ac:dyDescent="0.2">
      <c r="A13" s="26" t="s">
        <v>273</v>
      </c>
      <c r="B13" s="238"/>
      <c r="C13" s="238"/>
      <c r="D13" s="239"/>
      <c r="E13" s="198" t="s">
        <v>274</v>
      </c>
      <c r="F13" s="22">
        <v>1</v>
      </c>
      <c r="G13" s="22">
        <v>10</v>
      </c>
      <c r="H13" s="164">
        <v>1</v>
      </c>
      <c r="I13" s="166">
        <v>0</v>
      </c>
      <c r="J13" s="166">
        <f>I13*H13</f>
        <v>0</v>
      </c>
      <c r="K13" s="169" t="s">
        <v>289</v>
      </c>
      <c r="L13" s="239"/>
      <c r="M13" s="241"/>
    </row>
    <row r="14" spans="1:13" s="6" customFormat="1" ht="56.25" customHeight="1" x14ac:dyDescent="0.2">
      <c r="A14" s="26" t="s">
        <v>275</v>
      </c>
      <c r="B14" s="238"/>
      <c r="C14" s="238"/>
      <c r="D14" s="239"/>
      <c r="E14" s="198" t="s">
        <v>276</v>
      </c>
      <c r="F14" s="22">
        <v>1</v>
      </c>
      <c r="G14" s="22">
        <v>10</v>
      </c>
      <c r="H14" s="164">
        <v>1</v>
      </c>
      <c r="I14" s="166">
        <v>0</v>
      </c>
      <c r="J14" s="166">
        <f>I14*H14</f>
        <v>0</v>
      </c>
      <c r="K14" s="169" t="s">
        <v>289</v>
      </c>
      <c r="L14" s="239"/>
      <c r="M14" s="241"/>
    </row>
    <row r="15" spans="1:13" s="6" customFormat="1" ht="56.25" customHeight="1" x14ac:dyDescent="0.2">
      <c r="A15" s="26" t="s">
        <v>277</v>
      </c>
      <c r="B15" s="231"/>
      <c r="C15" s="231"/>
      <c r="D15" s="233"/>
      <c r="E15" s="198" t="s">
        <v>278</v>
      </c>
      <c r="F15" s="22">
        <v>1</v>
      </c>
      <c r="G15" s="22">
        <v>10</v>
      </c>
      <c r="H15" s="164">
        <v>4</v>
      </c>
      <c r="I15" s="166">
        <v>0</v>
      </c>
      <c r="J15" s="166">
        <f>I15*H15</f>
        <v>0</v>
      </c>
      <c r="K15" s="169" t="s">
        <v>289</v>
      </c>
      <c r="L15" s="233"/>
      <c r="M15" s="242"/>
    </row>
    <row r="16" spans="1:13" s="7" customFormat="1" ht="15.75" customHeight="1" thickBot="1" x14ac:dyDescent="0.25">
      <c r="A16" s="227" t="s">
        <v>0</v>
      </c>
      <c r="B16" s="228"/>
      <c r="C16" s="228"/>
      <c r="D16" s="228"/>
      <c r="E16" s="228"/>
      <c r="F16" s="228"/>
      <c r="G16" s="228"/>
      <c r="H16" s="24">
        <f>SUM(H10:H15)</f>
        <v>11</v>
      </c>
      <c r="I16" s="25">
        <f>SUM(I9:I15)</f>
        <v>0</v>
      </c>
      <c r="J16" s="29">
        <f>SUM(J9:J15)</f>
        <v>0</v>
      </c>
      <c r="K16" s="29"/>
      <c r="L16" s="163"/>
      <c r="M16" s="30"/>
    </row>
    <row r="17" spans="3:24" s="1" customFormat="1" ht="25.5" customHeight="1" thickTop="1" x14ac:dyDescent="0.2">
      <c r="C17" s="8"/>
      <c r="D17" s="8"/>
      <c r="E17" s="8"/>
      <c r="F17" s="8"/>
      <c r="G17" s="8"/>
      <c r="H17" s="8"/>
      <c r="I17" s="12"/>
      <c r="J17" s="12"/>
      <c r="K17" s="9"/>
      <c r="L17" s="9"/>
      <c r="M17" s="9"/>
      <c r="N17" s="9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3:24" s="1" customFormat="1" ht="25.5" customHeight="1" x14ac:dyDescent="0.2">
      <c r="C18" s="11"/>
      <c r="D18" s="11"/>
      <c r="E18" s="11"/>
      <c r="F18" s="13"/>
      <c r="G18" s="13"/>
      <c r="H18" s="11"/>
      <c r="I18" s="16"/>
      <c r="J18" s="16"/>
      <c r="K18" s="15"/>
      <c r="L18" s="15"/>
      <c r="M18" s="15"/>
      <c r="N18" s="1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3:24" s="1" customFormat="1" ht="19.5" customHeight="1" x14ac:dyDescent="0.2">
      <c r="C19" s="11"/>
      <c r="D19" s="11"/>
      <c r="E19" s="11"/>
      <c r="F19" s="13"/>
      <c r="G19" s="13"/>
      <c r="H19" s="11"/>
      <c r="I19" s="16"/>
      <c r="J19" s="16"/>
      <c r="K19" s="15"/>
      <c r="L19" s="15"/>
      <c r="M19" s="15"/>
      <c r="N19" s="1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3:24" s="1" customFormat="1" ht="19.5" customHeight="1" x14ac:dyDescent="0.2">
      <c r="C20" s="11"/>
      <c r="D20" s="11"/>
      <c r="E20" s="11"/>
      <c r="F20" s="14"/>
      <c r="G20" s="14"/>
      <c r="H20" s="11"/>
      <c r="I20" s="16"/>
      <c r="J20" s="16"/>
      <c r="K20" s="10"/>
      <c r="L20" s="10"/>
      <c r="M20" s="10"/>
      <c r="N20" s="10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3:24" s="1" customFormat="1" ht="12.75" x14ac:dyDescent="0.2">
      <c r="J21" s="16"/>
      <c r="K21" s="4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3:24" ht="12.75" x14ac:dyDescent="0.2">
      <c r="J22" s="16"/>
    </row>
    <row r="23" spans="3:24" ht="12.75" x14ac:dyDescent="0.2">
      <c r="J23" s="16"/>
    </row>
    <row r="24" spans="3:24" x14ac:dyDescent="0.2">
      <c r="J24" s="1"/>
    </row>
    <row r="42" spans="9:9" x14ac:dyDescent="0.2">
      <c r="I42" s="162"/>
    </row>
    <row r="43" spans="9:9" x14ac:dyDescent="0.2">
      <c r="I43" s="162"/>
    </row>
    <row r="44" spans="9:9" x14ac:dyDescent="0.2">
      <c r="I44" s="162"/>
    </row>
    <row r="45" spans="9:9" x14ac:dyDescent="0.2">
      <c r="I45" s="162"/>
    </row>
    <row r="46" spans="9:9" x14ac:dyDescent="0.2">
      <c r="I46" s="162"/>
    </row>
    <row r="47" spans="9:9" x14ac:dyDescent="0.2">
      <c r="I47" s="162"/>
    </row>
    <row r="48" spans="9:9" x14ac:dyDescent="0.2">
      <c r="I48" s="162"/>
    </row>
    <row r="49" spans="9:9" x14ac:dyDescent="0.2">
      <c r="I49" s="162"/>
    </row>
    <row r="50" spans="9:9" x14ac:dyDescent="0.2">
      <c r="I50" s="162"/>
    </row>
    <row r="51" spans="9:9" x14ac:dyDescent="0.2">
      <c r="I51" s="162"/>
    </row>
    <row r="52" spans="9:9" x14ac:dyDescent="0.2">
      <c r="I52" s="162"/>
    </row>
    <row r="53" spans="9:9" x14ac:dyDescent="0.2">
      <c r="I53" s="162"/>
    </row>
    <row r="54" spans="9:9" x14ac:dyDescent="0.2">
      <c r="I54" s="162"/>
    </row>
    <row r="55" spans="9:9" x14ac:dyDescent="0.2">
      <c r="I55" s="162"/>
    </row>
    <row r="56" spans="9:9" x14ac:dyDescent="0.2">
      <c r="I56" s="162"/>
    </row>
    <row r="57" spans="9:9" x14ac:dyDescent="0.2">
      <c r="I57" s="162"/>
    </row>
    <row r="58" spans="9:9" x14ac:dyDescent="0.2">
      <c r="I58" s="162"/>
    </row>
  </sheetData>
  <mergeCells count="23">
    <mergeCell ref="D4:E4"/>
    <mergeCell ref="A1:B3"/>
    <mergeCell ref="C1:J1"/>
    <mergeCell ref="K1:K4"/>
    <mergeCell ref="A7:A8"/>
    <mergeCell ref="B7:B8"/>
    <mergeCell ref="C7:C8"/>
    <mergeCell ref="D7:D8"/>
    <mergeCell ref="A16:G16"/>
    <mergeCell ref="J7:J8"/>
    <mergeCell ref="B9:B15"/>
    <mergeCell ref="C9:C15"/>
    <mergeCell ref="D10:D15"/>
    <mergeCell ref="E7:E8"/>
    <mergeCell ref="F7:F8"/>
    <mergeCell ref="M9:M15"/>
    <mergeCell ref="G7:G8"/>
    <mergeCell ref="L7:L8"/>
    <mergeCell ref="M7:M8"/>
    <mergeCell ref="L9:L15"/>
    <mergeCell ref="H7:H8"/>
    <mergeCell ref="I7:I8"/>
    <mergeCell ref="K7:K8"/>
  </mergeCells>
  <phoneticPr fontId="35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workbookViewId="0">
      <selection activeCell="I14" sqref="I14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2.5703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18"/>
      <c r="B1" s="218"/>
      <c r="C1" s="212" t="s">
        <v>22</v>
      </c>
      <c r="D1" s="212"/>
      <c r="E1" s="212"/>
      <c r="F1" s="212"/>
      <c r="G1" s="212"/>
      <c r="H1" s="212"/>
      <c r="I1" s="212"/>
      <c r="J1" s="212"/>
      <c r="K1" s="218"/>
    </row>
    <row r="2" spans="1:24" ht="12.75" customHeight="1" x14ac:dyDescent="0.2">
      <c r="A2" s="218"/>
      <c r="B2" s="218"/>
      <c r="C2" s="3"/>
      <c r="D2" s="3"/>
      <c r="G2" s="3"/>
      <c r="K2" s="218"/>
    </row>
    <row r="3" spans="1:24" ht="20.25" customHeight="1" x14ac:dyDescent="0.2">
      <c r="A3" s="218"/>
      <c r="B3" s="218"/>
      <c r="K3" s="218"/>
    </row>
    <row r="4" spans="1:24" ht="12.75" customHeight="1" thickBot="1" x14ac:dyDescent="0.25">
      <c r="C4" s="3" t="s">
        <v>2</v>
      </c>
      <c r="D4" s="225" t="s">
        <v>396</v>
      </c>
      <c r="E4" s="226"/>
      <c r="F4" s="3" t="s">
        <v>23</v>
      </c>
      <c r="G4" s="33">
        <v>2012</v>
      </c>
      <c r="K4" s="218"/>
    </row>
    <row r="5" spans="1:24" ht="12.75" customHeight="1" thickTop="1" x14ac:dyDescent="0.2">
      <c r="C5" s="3"/>
      <c r="D5" s="225"/>
      <c r="E5" s="226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23" t="s">
        <v>5</v>
      </c>
      <c r="B7" s="215" t="s">
        <v>69</v>
      </c>
      <c r="C7" s="215" t="s">
        <v>53</v>
      </c>
      <c r="D7" s="215" t="s">
        <v>3</v>
      </c>
      <c r="E7" s="221" t="s">
        <v>24</v>
      </c>
      <c r="F7" s="215" t="s">
        <v>7</v>
      </c>
      <c r="G7" s="215" t="s">
        <v>8</v>
      </c>
      <c r="H7" s="215" t="s">
        <v>6</v>
      </c>
      <c r="I7" s="215" t="s">
        <v>4</v>
      </c>
      <c r="J7" s="221" t="s">
        <v>17</v>
      </c>
      <c r="K7" s="205" t="s">
        <v>13</v>
      </c>
      <c r="L7" s="213" t="s">
        <v>1</v>
      </c>
    </row>
    <row r="8" spans="1:24" s="6" customFormat="1" ht="24.75" customHeight="1" x14ac:dyDescent="0.2">
      <c r="A8" s="224"/>
      <c r="B8" s="217"/>
      <c r="C8" s="216"/>
      <c r="D8" s="217"/>
      <c r="E8" s="222"/>
      <c r="F8" s="216"/>
      <c r="G8" s="217"/>
      <c r="H8" s="217"/>
      <c r="I8" s="216"/>
      <c r="J8" s="222"/>
      <c r="K8" s="206"/>
      <c r="L8" s="214"/>
    </row>
    <row r="9" spans="1:24" s="6" customFormat="1" ht="90" x14ac:dyDescent="0.2">
      <c r="A9" s="26" t="s">
        <v>280</v>
      </c>
      <c r="B9" s="27" t="s">
        <v>10</v>
      </c>
      <c r="C9" s="27" t="s">
        <v>281</v>
      </c>
      <c r="D9" s="43" t="s">
        <v>282</v>
      </c>
      <c r="E9" s="198" t="s">
        <v>283</v>
      </c>
      <c r="F9" s="22">
        <v>6</v>
      </c>
      <c r="G9" s="22">
        <v>11</v>
      </c>
      <c r="H9" s="20">
        <v>1</v>
      </c>
      <c r="I9" s="23">
        <v>0</v>
      </c>
      <c r="J9" s="44" t="s">
        <v>289</v>
      </c>
      <c r="K9" s="43" t="s">
        <v>16</v>
      </c>
      <c r="L9" s="37" t="s">
        <v>288</v>
      </c>
    </row>
    <row r="10" spans="1:24" s="7" customFormat="1" ht="15.75" customHeight="1" thickBot="1" x14ac:dyDescent="0.25">
      <c r="A10" s="227" t="s">
        <v>0</v>
      </c>
      <c r="B10" s="228"/>
      <c r="C10" s="228"/>
      <c r="D10" s="228"/>
      <c r="E10" s="228"/>
      <c r="F10" s="228"/>
      <c r="G10" s="228"/>
      <c r="H10" s="24">
        <f>SUM(H9:H9)</f>
        <v>1</v>
      </c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A10:G10"/>
    <mergeCell ref="G7:G8"/>
    <mergeCell ref="H7:H8"/>
    <mergeCell ref="I7:I8"/>
    <mergeCell ref="A7:A8"/>
    <mergeCell ref="B7:B8"/>
    <mergeCell ref="C7:C8"/>
    <mergeCell ref="D7:D8"/>
    <mergeCell ref="E7:E8"/>
    <mergeCell ref="J7:J8"/>
    <mergeCell ref="K7:K8"/>
    <mergeCell ref="F7:F8"/>
    <mergeCell ref="L7:L8"/>
    <mergeCell ref="A1:B3"/>
    <mergeCell ref="C1:J1"/>
    <mergeCell ref="K1:K4"/>
    <mergeCell ref="D4:E5"/>
  </mergeCells>
  <phoneticPr fontId="35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1"/>
  <sheetViews>
    <sheetView topLeftCell="A4" workbookViewId="0">
      <selection activeCell="I26" sqref="I26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2.5703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5.1406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12" ht="33.75" customHeight="1" x14ac:dyDescent="0.2">
      <c r="A1" s="218"/>
      <c r="B1" s="218"/>
      <c r="C1" s="212" t="s">
        <v>22</v>
      </c>
      <c r="D1" s="212"/>
      <c r="E1" s="212"/>
      <c r="F1" s="212"/>
      <c r="G1" s="212"/>
      <c r="H1" s="212"/>
      <c r="I1" s="212"/>
      <c r="J1" s="212"/>
      <c r="K1" s="218"/>
    </row>
    <row r="2" spans="1:12" ht="12.75" customHeight="1" x14ac:dyDescent="0.2">
      <c r="A2" s="218"/>
      <c r="B2" s="218"/>
      <c r="C2" s="3"/>
      <c r="D2" s="3"/>
      <c r="G2" s="3"/>
      <c r="K2" s="218"/>
    </row>
    <row r="3" spans="1:12" ht="20.25" customHeight="1" x14ac:dyDescent="0.2">
      <c r="A3" s="218"/>
      <c r="B3" s="218"/>
      <c r="K3" s="218"/>
    </row>
    <row r="4" spans="1:12" ht="12.75" customHeight="1" thickBot="1" x14ac:dyDescent="0.25">
      <c r="C4" s="3" t="s">
        <v>2</v>
      </c>
      <c r="D4" s="225" t="s">
        <v>396</v>
      </c>
      <c r="E4" s="226"/>
      <c r="F4" s="3" t="s">
        <v>23</v>
      </c>
      <c r="G4" s="33">
        <v>2012</v>
      </c>
      <c r="K4" s="218"/>
    </row>
    <row r="5" spans="1:12" ht="12.75" customHeight="1" thickTop="1" x14ac:dyDescent="0.2">
      <c r="C5" s="3"/>
      <c r="D5" s="225"/>
      <c r="E5" s="226"/>
      <c r="F5" s="3"/>
      <c r="G5" s="32"/>
      <c r="K5" s="34"/>
    </row>
    <row r="6" spans="1:12" ht="12.75" customHeight="1" thickBot="1" x14ac:dyDescent="0.25">
      <c r="C6" s="3"/>
      <c r="D6" s="3"/>
      <c r="G6" s="3"/>
    </row>
    <row r="7" spans="1:12" s="6" customFormat="1" ht="24.75" customHeight="1" thickTop="1" x14ac:dyDescent="0.2">
      <c r="A7" s="223" t="s">
        <v>5</v>
      </c>
      <c r="B7" s="215" t="s">
        <v>69</v>
      </c>
      <c r="C7" s="215" t="s">
        <v>53</v>
      </c>
      <c r="D7" s="215" t="s">
        <v>3</v>
      </c>
      <c r="E7" s="221" t="s">
        <v>24</v>
      </c>
      <c r="F7" s="215" t="s">
        <v>7</v>
      </c>
      <c r="G7" s="215" t="s">
        <v>8</v>
      </c>
      <c r="H7" s="215" t="s">
        <v>6</v>
      </c>
      <c r="I7" s="215" t="s">
        <v>4</v>
      </c>
      <c r="J7" s="221" t="s">
        <v>17</v>
      </c>
      <c r="K7" s="205" t="s">
        <v>13</v>
      </c>
      <c r="L7" s="213" t="s">
        <v>1</v>
      </c>
    </row>
    <row r="8" spans="1:12" s="6" customFormat="1" ht="24.75" customHeight="1" x14ac:dyDescent="0.2">
      <c r="A8" s="224"/>
      <c r="B8" s="217"/>
      <c r="C8" s="216"/>
      <c r="D8" s="217"/>
      <c r="E8" s="222"/>
      <c r="F8" s="216"/>
      <c r="G8" s="217"/>
      <c r="H8" s="217"/>
      <c r="I8" s="216"/>
      <c r="J8" s="222"/>
      <c r="K8" s="206"/>
      <c r="L8" s="214"/>
    </row>
    <row r="9" spans="1:12" s="6" customFormat="1" ht="24.75" customHeight="1" x14ac:dyDescent="0.2">
      <c r="A9" s="229" t="s">
        <v>15</v>
      </c>
      <c r="B9" s="219" t="s">
        <v>10</v>
      </c>
      <c r="C9" s="219" t="s">
        <v>14</v>
      </c>
      <c r="D9" s="232" t="s">
        <v>68</v>
      </c>
      <c r="E9" s="28" t="s">
        <v>390</v>
      </c>
      <c r="F9" s="18"/>
      <c r="G9" s="27">
        <v>5</v>
      </c>
      <c r="H9" s="27">
        <v>1</v>
      </c>
      <c r="I9" s="253" t="s">
        <v>290</v>
      </c>
      <c r="J9" s="191"/>
      <c r="K9" s="192"/>
      <c r="L9" s="250" t="s">
        <v>287</v>
      </c>
    </row>
    <row r="10" spans="1:12" s="6" customFormat="1" ht="24.75" customHeight="1" x14ac:dyDescent="0.2">
      <c r="A10" s="247"/>
      <c r="B10" s="249"/>
      <c r="C10" s="249"/>
      <c r="D10" s="245"/>
      <c r="E10" s="28" t="s">
        <v>391</v>
      </c>
      <c r="F10" s="18"/>
      <c r="G10" s="27">
        <v>5</v>
      </c>
      <c r="H10" s="27">
        <v>2</v>
      </c>
      <c r="I10" s="249"/>
      <c r="J10" s="191"/>
      <c r="K10" s="192"/>
      <c r="L10" s="251"/>
    </row>
    <row r="11" spans="1:12" s="6" customFormat="1" ht="24.75" customHeight="1" x14ac:dyDescent="0.2">
      <c r="A11" s="247"/>
      <c r="B11" s="249"/>
      <c r="C11" s="249"/>
      <c r="D11" s="245"/>
      <c r="E11" s="28" t="s">
        <v>392</v>
      </c>
      <c r="F11" s="18"/>
      <c r="G11" s="27">
        <v>5</v>
      </c>
      <c r="H11" s="27">
        <v>1</v>
      </c>
      <c r="I11" s="249"/>
      <c r="J11" s="191"/>
      <c r="K11" s="192"/>
      <c r="L11" s="251"/>
    </row>
    <row r="12" spans="1:12" s="6" customFormat="1" ht="24.75" customHeight="1" x14ac:dyDescent="0.2">
      <c r="A12" s="247"/>
      <c r="B12" s="249"/>
      <c r="C12" s="249"/>
      <c r="D12" s="245"/>
      <c r="E12" s="28" t="s">
        <v>394</v>
      </c>
      <c r="F12" s="18"/>
      <c r="G12" s="27">
        <v>5</v>
      </c>
      <c r="H12" s="27">
        <v>1</v>
      </c>
      <c r="I12" s="249"/>
      <c r="J12" s="191"/>
      <c r="K12" s="192"/>
      <c r="L12" s="251"/>
    </row>
    <row r="13" spans="1:12" s="6" customFormat="1" ht="24.75" customHeight="1" x14ac:dyDescent="0.2">
      <c r="A13" s="247"/>
      <c r="B13" s="249"/>
      <c r="C13" s="249"/>
      <c r="D13" s="245"/>
      <c r="E13" s="28" t="s">
        <v>393</v>
      </c>
      <c r="F13" s="22"/>
      <c r="G13" s="20">
        <v>5</v>
      </c>
      <c r="H13" s="20">
        <v>4</v>
      </c>
      <c r="I13" s="249"/>
      <c r="J13" s="191"/>
      <c r="K13" s="192"/>
      <c r="L13" s="251"/>
    </row>
    <row r="14" spans="1:12" s="6" customFormat="1" ht="24" customHeight="1" x14ac:dyDescent="0.2">
      <c r="A14" s="248"/>
      <c r="B14" s="220"/>
      <c r="C14" s="220"/>
      <c r="D14" s="246"/>
      <c r="E14" s="193" t="s">
        <v>397</v>
      </c>
      <c r="F14" s="22"/>
      <c r="G14" s="22">
        <v>5</v>
      </c>
      <c r="H14" s="20">
        <v>1</v>
      </c>
      <c r="I14" s="246"/>
      <c r="J14" s="44"/>
      <c r="K14" s="43"/>
      <c r="L14" s="252"/>
    </row>
    <row r="15" spans="1:12" s="7" customFormat="1" ht="15.75" customHeight="1" thickBot="1" x14ac:dyDescent="0.25">
      <c r="A15" s="227" t="s">
        <v>0</v>
      </c>
      <c r="B15" s="228"/>
      <c r="C15" s="228"/>
      <c r="D15" s="228"/>
      <c r="E15" s="228"/>
      <c r="F15" s="228"/>
      <c r="G15" s="228"/>
      <c r="H15" s="24">
        <f>SUM(H14:H14)</f>
        <v>1</v>
      </c>
      <c r="I15" s="25">
        <f>SUM(I14:I14)</f>
        <v>0</v>
      </c>
      <c r="J15" s="29"/>
      <c r="K15" s="29"/>
      <c r="L15" s="30"/>
    </row>
    <row r="16" spans="1:12" s="1" customFormat="1" ht="12.75" thickTop="1" x14ac:dyDescent="0.2"/>
    <row r="17" spans="3:24" s="1" customFormat="1" ht="25.5" customHeight="1" x14ac:dyDescent="0.2">
      <c r="C17" s="8"/>
      <c r="D17" s="8"/>
      <c r="E17" s="8"/>
      <c r="F17" s="8"/>
      <c r="G17" s="8"/>
      <c r="H17" s="8"/>
      <c r="I17" s="12"/>
      <c r="J17" s="12"/>
      <c r="K17" s="9"/>
      <c r="L17" s="9"/>
      <c r="M17" s="9"/>
      <c r="N17" s="9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3:24" s="1" customFormat="1" ht="25.5" customHeight="1" x14ac:dyDescent="0.2">
      <c r="C18" s="11"/>
      <c r="D18" s="11"/>
      <c r="E18" s="11"/>
      <c r="F18" s="13"/>
      <c r="G18" s="13"/>
      <c r="H18" s="11"/>
      <c r="I18" s="16"/>
      <c r="J18" s="16"/>
      <c r="K18" s="15"/>
      <c r="L18" s="15"/>
      <c r="M18" s="15"/>
      <c r="N18" s="1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3:24" s="1" customFormat="1" ht="19.5" customHeight="1" x14ac:dyDescent="0.2">
      <c r="C19" s="11"/>
      <c r="D19" s="11"/>
      <c r="E19" s="11"/>
      <c r="F19" s="13"/>
      <c r="G19" s="13"/>
      <c r="H19" s="11"/>
      <c r="I19" s="16"/>
      <c r="J19" s="16"/>
      <c r="K19" s="15"/>
      <c r="L19" s="15"/>
      <c r="M19" s="15"/>
      <c r="N19" s="1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3:24" s="1" customFormat="1" ht="19.5" customHeight="1" x14ac:dyDescent="0.2">
      <c r="C20" s="11"/>
      <c r="D20" s="11"/>
      <c r="E20" s="11"/>
      <c r="F20" s="14"/>
      <c r="G20" s="14"/>
      <c r="H20" s="11"/>
      <c r="I20" s="16"/>
      <c r="J20" s="16"/>
      <c r="K20" s="10"/>
      <c r="L20" s="10"/>
      <c r="M20" s="10"/>
      <c r="N20" s="10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3:24" s="1" customFormat="1" x14ac:dyDescent="0.2">
      <c r="K21" s="4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</sheetData>
  <mergeCells count="23">
    <mergeCell ref="A7:A8"/>
    <mergeCell ref="B7:B8"/>
    <mergeCell ref="C7:C8"/>
    <mergeCell ref="D7:D8"/>
    <mergeCell ref="E7:E8"/>
    <mergeCell ref="L9:L14"/>
    <mergeCell ref="D4:E5"/>
    <mergeCell ref="J7:J8"/>
    <mergeCell ref="K7:K8"/>
    <mergeCell ref="F7:F8"/>
    <mergeCell ref="L7:L8"/>
    <mergeCell ref="I9:I14"/>
    <mergeCell ref="I7:I8"/>
    <mergeCell ref="K1:K4"/>
    <mergeCell ref="G7:G8"/>
    <mergeCell ref="H7:H8"/>
    <mergeCell ref="A15:G15"/>
    <mergeCell ref="D9:D14"/>
    <mergeCell ref="A9:A14"/>
    <mergeCell ref="B9:B14"/>
    <mergeCell ref="A1:B3"/>
    <mergeCell ref="C1:J1"/>
    <mergeCell ref="C9:C14"/>
  </mergeCells>
  <phoneticPr fontId="35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0"/>
  <sheetViews>
    <sheetView zoomScaleNormal="100" workbookViewId="0">
      <selection activeCell="Q15" sqref="Q15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6" customWidth="1"/>
    <col min="13" max="13" width="15.42578125" style="2" customWidth="1"/>
    <col min="14" max="16384" width="7.5703125" style="2"/>
  </cols>
  <sheetData>
    <row r="1" spans="1:13" ht="33.75" customHeight="1" x14ac:dyDescent="0.2">
      <c r="A1" s="218"/>
      <c r="B1" s="218"/>
      <c r="C1" s="212" t="s">
        <v>22</v>
      </c>
      <c r="D1" s="212"/>
      <c r="E1" s="212"/>
      <c r="F1" s="212"/>
      <c r="G1" s="212"/>
      <c r="H1" s="212"/>
      <c r="I1" s="212"/>
      <c r="J1" s="212"/>
      <c r="K1" s="212"/>
      <c r="L1" s="212"/>
    </row>
    <row r="2" spans="1:13" ht="12.75" customHeight="1" x14ac:dyDescent="0.2">
      <c r="A2" s="218"/>
      <c r="B2" s="218"/>
      <c r="C2" s="3"/>
      <c r="D2" s="3"/>
      <c r="E2" s="3"/>
      <c r="H2" s="3"/>
    </row>
    <row r="3" spans="1:13" ht="20.25" customHeight="1" x14ac:dyDescent="0.2">
      <c r="A3" s="218"/>
      <c r="B3" s="218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33" t="s">
        <v>396</v>
      </c>
      <c r="E5" s="32"/>
      <c r="G5" s="1"/>
      <c r="H5" s="32"/>
    </row>
    <row r="6" spans="1:13" ht="12.75" customHeight="1" thickTop="1" x14ac:dyDescent="0.2">
      <c r="C6" s="3"/>
      <c r="D6" s="32"/>
      <c r="E6" s="32"/>
      <c r="G6" s="3"/>
      <c r="H6" s="32"/>
    </row>
    <row r="7" spans="1:13" ht="12.75" customHeight="1" thickBot="1" x14ac:dyDescent="0.25">
      <c r="C7" s="3" t="s">
        <v>23</v>
      </c>
      <c r="D7" s="53">
        <v>2012</v>
      </c>
      <c r="E7" s="32"/>
      <c r="G7" s="3"/>
      <c r="H7" s="32"/>
    </row>
    <row r="8" spans="1:13" ht="12.75" customHeight="1" thickTop="1" x14ac:dyDescent="0.2">
      <c r="C8" s="3"/>
      <c r="D8" s="52"/>
      <c r="E8" s="32"/>
      <c r="G8" s="3"/>
      <c r="H8" s="32"/>
    </row>
    <row r="9" spans="1:13" ht="12.75" customHeight="1" x14ac:dyDescent="0.2"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2.75" customHeight="1" thickBot="1" x14ac:dyDescent="0.25">
      <c r="A10" s="3"/>
      <c r="C10" s="3"/>
      <c r="D10" s="3"/>
      <c r="E10" s="3"/>
      <c r="H10" s="3"/>
    </row>
    <row r="11" spans="1:13" s="1" customFormat="1" ht="36.75" customHeight="1" thickTop="1" thickBot="1" x14ac:dyDescent="0.25">
      <c r="A11" s="49" t="s">
        <v>69</v>
      </c>
      <c r="B11" s="113" t="s">
        <v>53</v>
      </c>
      <c r="C11" s="98" t="s">
        <v>5</v>
      </c>
      <c r="D11" s="98" t="s">
        <v>73</v>
      </c>
      <c r="E11" s="98" t="s">
        <v>3</v>
      </c>
      <c r="F11" s="101" t="s">
        <v>145</v>
      </c>
      <c r="G11" s="99" t="s">
        <v>25</v>
      </c>
      <c r="H11" s="98" t="s">
        <v>26</v>
      </c>
      <c r="I11" s="98" t="s">
        <v>49</v>
      </c>
      <c r="J11" s="99" t="s">
        <v>72</v>
      </c>
      <c r="K11" s="100" t="s">
        <v>50</v>
      </c>
      <c r="L11" s="103" t="s">
        <v>70</v>
      </c>
      <c r="M11" s="102" t="s">
        <v>307</v>
      </c>
    </row>
    <row r="12" spans="1:13" ht="23.25" thickTop="1" x14ac:dyDescent="0.2">
      <c r="A12" s="255"/>
      <c r="B12" s="255"/>
      <c r="C12" s="187" t="s">
        <v>311</v>
      </c>
      <c r="D12" s="76" t="s">
        <v>176</v>
      </c>
      <c r="E12" s="106" t="s">
        <v>312</v>
      </c>
      <c r="F12" s="107" t="s">
        <v>27</v>
      </c>
      <c r="G12" s="108"/>
      <c r="H12" s="109"/>
      <c r="I12" s="108"/>
      <c r="J12" s="108"/>
      <c r="K12" s="110"/>
      <c r="L12" s="111">
        <v>9</v>
      </c>
      <c r="M12" s="112"/>
    </row>
    <row r="13" spans="1:13" ht="33.75" x14ac:dyDescent="0.2">
      <c r="A13" s="255"/>
      <c r="B13" s="255"/>
      <c r="C13" s="187" t="s">
        <v>359</v>
      </c>
      <c r="D13" s="76" t="s">
        <v>360</v>
      </c>
      <c r="E13" s="106" t="s">
        <v>361</v>
      </c>
      <c r="F13" s="107" t="s">
        <v>28</v>
      </c>
      <c r="G13" s="108"/>
      <c r="H13" s="109"/>
      <c r="I13" s="108"/>
      <c r="J13" s="108"/>
      <c r="K13" s="110"/>
      <c r="L13" s="111">
        <v>2</v>
      </c>
      <c r="M13" s="112"/>
    </row>
    <row r="14" spans="1:13" ht="33.75" x14ac:dyDescent="0.2">
      <c r="A14" s="255"/>
      <c r="B14" s="255"/>
      <c r="C14" s="186" t="s">
        <v>309</v>
      </c>
      <c r="D14" s="76" t="s">
        <v>177</v>
      </c>
      <c r="E14" s="106" t="s">
        <v>310</v>
      </c>
      <c r="F14" s="107" t="s">
        <v>28</v>
      </c>
      <c r="G14" s="108"/>
      <c r="H14" s="109"/>
      <c r="I14" s="108"/>
      <c r="J14" s="108"/>
      <c r="K14" s="110"/>
      <c r="L14" s="111">
        <v>2</v>
      </c>
      <c r="M14" s="112"/>
    </row>
    <row r="15" spans="1:13" ht="22.5" x14ac:dyDescent="0.2">
      <c r="A15" s="255"/>
      <c r="B15" s="255"/>
      <c r="C15" s="187" t="s">
        <v>313</v>
      </c>
      <c r="D15" s="194" t="s">
        <v>178</v>
      </c>
      <c r="E15" s="106" t="s">
        <v>314</v>
      </c>
      <c r="F15" s="107" t="s">
        <v>28</v>
      </c>
      <c r="G15" s="108"/>
      <c r="H15" s="109"/>
      <c r="I15" s="108"/>
      <c r="J15" s="108"/>
      <c r="K15" s="110"/>
      <c r="L15" s="111">
        <v>10</v>
      </c>
      <c r="M15" s="112"/>
    </row>
    <row r="16" spans="1:13" ht="33.75" x14ac:dyDescent="0.2">
      <c r="A16" s="255"/>
      <c r="B16" s="255"/>
      <c r="C16" s="187" t="s">
        <v>74</v>
      </c>
      <c r="D16" s="76" t="s">
        <v>81</v>
      </c>
      <c r="E16" s="106" t="s">
        <v>80</v>
      </c>
      <c r="F16" s="107" t="s">
        <v>28</v>
      </c>
      <c r="G16" s="108"/>
      <c r="H16" s="109"/>
      <c r="I16" s="108">
        <f t="shared" ref="I16:I23" si="0">G16-H16</f>
        <v>0</v>
      </c>
      <c r="J16" s="108">
        <v>24</v>
      </c>
      <c r="K16" s="110">
        <f>H16+J16</f>
        <v>24</v>
      </c>
      <c r="L16" s="111">
        <v>12</v>
      </c>
      <c r="M16" s="112"/>
    </row>
    <row r="17" spans="1:13" ht="33.75" x14ac:dyDescent="0.2">
      <c r="A17" s="255"/>
      <c r="B17" s="255"/>
      <c r="C17" s="188" t="s">
        <v>74</v>
      </c>
      <c r="D17" s="55" t="s">
        <v>76</v>
      </c>
      <c r="E17" s="51" t="s">
        <v>80</v>
      </c>
      <c r="F17" s="38" t="s">
        <v>28</v>
      </c>
      <c r="G17" s="40"/>
      <c r="H17" s="42"/>
      <c r="I17" s="40">
        <f t="shared" si="0"/>
        <v>0</v>
      </c>
      <c r="J17" s="40">
        <v>24</v>
      </c>
      <c r="K17" s="39">
        <f>H17+J17</f>
        <v>24</v>
      </c>
      <c r="L17" s="92">
        <v>12</v>
      </c>
      <c r="M17" s="90"/>
    </row>
    <row r="18" spans="1:13" ht="33.75" x14ac:dyDescent="0.2">
      <c r="A18" s="255"/>
      <c r="B18" s="255"/>
      <c r="C18" s="188" t="s">
        <v>75</v>
      </c>
      <c r="D18" s="55" t="s">
        <v>77</v>
      </c>
      <c r="E18" s="51" t="s">
        <v>82</v>
      </c>
      <c r="F18" s="38" t="s">
        <v>28</v>
      </c>
      <c r="G18" s="40">
        <v>360</v>
      </c>
      <c r="H18" s="40">
        <v>340</v>
      </c>
      <c r="I18" s="40">
        <f t="shared" si="0"/>
        <v>20</v>
      </c>
      <c r="J18" s="41">
        <v>36</v>
      </c>
      <c r="K18" s="39">
        <v>332</v>
      </c>
      <c r="L18" s="93">
        <v>12</v>
      </c>
      <c r="M18" s="90"/>
    </row>
    <row r="19" spans="1:13" ht="33.75" x14ac:dyDescent="0.2">
      <c r="A19" s="255"/>
      <c r="B19" s="255"/>
      <c r="C19" s="188" t="s">
        <v>75</v>
      </c>
      <c r="D19" s="55" t="s">
        <v>78</v>
      </c>
      <c r="E19" s="51" t="s">
        <v>82</v>
      </c>
      <c r="F19" s="38" t="s">
        <v>28</v>
      </c>
      <c r="G19" s="40">
        <v>360</v>
      </c>
      <c r="H19" s="40">
        <v>340</v>
      </c>
      <c r="I19" s="40">
        <f t="shared" si="0"/>
        <v>20</v>
      </c>
      <c r="J19" s="41">
        <v>36</v>
      </c>
      <c r="K19" s="39">
        <v>332</v>
      </c>
      <c r="L19" s="93">
        <v>12</v>
      </c>
      <c r="M19" s="90"/>
    </row>
    <row r="20" spans="1:13" ht="22.5" x14ac:dyDescent="0.2">
      <c r="A20" s="255"/>
      <c r="B20" s="255"/>
      <c r="C20" s="50" t="s">
        <v>79</v>
      </c>
      <c r="D20" s="55" t="s">
        <v>84</v>
      </c>
      <c r="E20" s="51" t="s">
        <v>83</v>
      </c>
      <c r="F20" s="38" t="s">
        <v>28</v>
      </c>
      <c r="G20" s="40">
        <v>6</v>
      </c>
      <c r="H20" s="40"/>
      <c r="I20" s="40">
        <f t="shared" si="0"/>
        <v>6</v>
      </c>
      <c r="J20" s="41">
        <v>5</v>
      </c>
      <c r="K20" s="39">
        <f>H20+J20</f>
        <v>5</v>
      </c>
      <c r="L20" s="93">
        <v>12</v>
      </c>
      <c r="M20" s="90"/>
    </row>
    <row r="21" spans="1:13" ht="22.5" x14ac:dyDescent="0.2">
      <c r="A21" s="255"/>
      <c r="B21" s="255"/>
      <c r="C21" s="50" t="s">
        <v>315</v>
      </c>
      <c r="D21" s="55" t="s">
        <v>317</v>
      </c>
      <c r="E21" s="51" t="s">
        <v>316</v>
      </c>
      <c r="F21" s="38" t="s">
        <v>28</v>
      </c>
      <c r="G21" s="40">
        <v>6</v>
      </c>
      <c r="H21" s="40"/>
      <c r="I21" s="40">
        <f t="shared" si="0"/>
        <v>6</v>
      </c>
      <c r="J21" s="41">
        <v>5</v>
      </c>
      <c r="K21" s="39">
        <f>H21+J21</f>
        <v>5</v>
      </c>
      <c r="L21" s="93">
        <v>7</v>
      </c>
      <c r="M21" s="90"/>
    </row>
    <row r="22" spans="1:13" ht="22.5" x14ac:dyDescent="0.2">
      <c r="A22" s="255"/>
      <c r="B22" s="255"/>
      <c r="C22" s="50" t="s">
        <v>318</v>
      </c>
      <c r="D22" s="55" t="s">
        <v>185</v>
      </c>
      <c r="E22" s="51" t="s">
        <v>319</v>
      </c>
      <c r="F22" s="38" t="s">
        <v>28</v>
      </c>
      <c r="G22" s="40">
        <v>6</v>
      </c>
      <c r="H22" s="40"/>
      <c r="I22" s="40">
        <f t="shared" si="0"/>
        <v>6</v>
      </c>
      <c r="J22" s="41">
        <v>5</v>
      </c>
      <c r="K22" s="39">
        <f>H22+J22</f>
        <v>5</v>
      </c>
      <c r="L22" s="93">
        <v>2</v>
      </c>
      <c r="M22" s="90"/>
    </row>
    <row r="23" spans="1:13" ht="22.5" x14ac:dyDescent="0.2">
      <c r="A23" s="255"/>
      <c r="B23" s="255"/>
      <c r="C23" s="50" t="s">
        <v>85</v>
      </c>
      <c r="D23" s="55" t="s">
        <v>30</v>
      </c>
      <c r="E23" s="51" t="s">
        <v>86</v>
      </c>
      <c r="F23" s="38" t="s">
        <v>28</v>
      </c>
      <c r="G23" s="40">
        <v>30</v>
      </c>
      <c r="H23" s="40">
        <v>30</v>
      </c>
      <c r="I23" s="40">
        <f t="shared" si="0"/>
        <v>0</v>
      </c>
      <c r="J23" s="41">
        <v>20</v>
      </c>
      <c r="K23" s="39">
        <f>H23+J23</f>
        <v>50</v>
      </c>
      <c r="L23" s="93">
        <v>20</v>
      </c>
      <c r="M23" s="83"/>
    </row>
    <row r="24" spans="1:13" ht="22.5" x14ac:dyDescent="0.2">
      <c r="A24" s="255"/>
      <c r="B24" s="255"/>
      <c r="C24" s="50" t="s">
        <v>320</v>
      </c>
      <c r="D24" s="55" t="s">
        <v>186</v>
      </c>
      <c r="E24" s="51" t="s">
        <v>321</v>
      </c>
      <c r="F24" s="38" t="s">
        <v>27</v>
      </c>
      <c r="G24" s="40"/>
      <c r="H24" s="40"/>
      <c r="I24" s="40"/>
      <c r="J24" s="41"/>
      <c r="K24" s="39"/>
      <c r="L24" s="93">
        <v>2</v>
      </c>
      <c r="M24" s="83"/>
    </row>
    <row r="25" spans="1:13" ht="22.5" x14ac:dyDescent="0.2">
      <c r="A25" s="255"/>
      <c r="B25" s="255"/>
      <c r="C25" s="50" t="s">
        <v>87</v>
      </c>
      <c r="D25" s="55" t="s">
        <v>89</v>
      </c>
      <c r="E25" s="51" t="s">
        <v>88</v>
      </c>
      <c r="F25" s="38" t="s">
        <v>28</v>
      </c>
      <c r="G25" s="40">
        <v>30</v>
      </c>
      <c r="H25" s="40">
        <v>29</v>
      </c>
      <c r="I25" s="40">
        <f t="shared" ref="I25:I31" si="1">G25-H25</f>
        <v>1</v>
      </c>
      <c r="J25" s="41">
        <v>20</v>
      </c>
      <c r="K25" s="39">
        <f t="shared" ref="K25:K31" si="2">H25+J25</f>
        <v>49</v>
      </c>
      <c r="L25" s="93">
        <v>50</v>
      </c>
      <c r="M25" s="83"/>
    </row>
    <row r="26" spans="1:13" ht="22.5" x14ac:dyDescent="0.2">
      <c r="A26" s="255"/>
      <c r="B26" s="255"/>
      <c r="C26" s="50" t="s">
        <v>322</v>
      </c>
      <c r="D26" s="55" t="s">
        <v>251</v>
      </c>
      <c r="E26" s="51" t="s">
        <v>323</v>
      </c>
      <c r="F26" s="38" t="s">
        <v>28</v>
      </c>
      <c r="G26" s="40">
        <v>30</v>
      </c>
      <c r="H26" s="40">
        <v>29</v>
      </c>
      <c r="I26" s="40">
        <f t="shared" si="1"/>
        <v>1</v>
      </c>
      <c r="J26" s="41">
        <v>20</v>
      </c>
      <c r="K26" s="39">
        <f t="shared" si="2"/>
        <v>49</v>
      </c>
      <c r="L26" s="93">
        <v>50</v>
      </c>
      <c r="M26" s="83"/>
    </row>
    <row r="27" spans="1:13" x14ac:dyDescent="0.2">
      <c r="A27" s="255"/>
      <c r="B27" s="255"/>
      <c r="C27" s="50" t="s">
        <v>324</v>
      </c>
      <c r="D27" s="55" t="s">
        <v>252</v>
      </c>
      <c r="E27" s="51" t="s">
        <v>325</v>
      </c>
      <c r="F27" s="38" t="s">
        <v>28</v>
      </c>
      <c r="G27" s="40">
        <v>30</v>
      </c>
      <c r="H27" s="40">
        <v>29</v>
      </c>
      <c r="I27" s="40">
        <f t="shared" si="1"/>
        <v>1</v>
      </c>
      <c r="J27" s="41">
        <v>20</v>
      </c>
      <c r="K27" s="39">
        <f t="shared" si="2"/>
        <v>49</v>
      </c>
      <c r="L27" s="93">
        <v>50</v>
      </c>
      <c r="M27" s="83"/>
    </row>
    <row r="28" spans="1:13" x14ac:dyDescent="0.2">
      <c r="A28" s="255"/>
      <c r="B28" s="255"/>
      <c r="C28" s="50" t="s">
        <v>324</v>
      </c>
      <c r="D28" s="55" t="s">
        <v>253</v>
      </c>
      <c r="E28" s="51" t="s">
        <v>325</v>
      </c>
      <c r="F28" s="38" t="s">
        <v>28</v>
      </c>
      <c r="G28" s="40">
        <v>30</v>
      </c>
      <c r="H28" s="40">
        <v>29</v>
      </c>
      <c r="I28" s="40">
        <f t="shared" si="1"/>
        <v>1</v>
      </c>
      <c r="J28" s="41">
        <v>20</v>
      </c>
      <c r="K28" s="39">
        <f t="shared" si="2"/>
        <v>49</v>
      </c>
      <c r="L28" s="93">
        <v>50</v>
      </c>
      <c r="M28" s="83"/>
    </row>
    <row r="29" spans="1:13" x14ac:dyDescent="0.2">
      <c r="A29" s="255"/>
      <c r="B29" s="260" t="s">
        <v>331</v>
      </c>
      <c r="C29" s="50" t="s">
        <v>326</v>
      </c>
      <c r="D29" s="55" t="s">
        <v>254</v>
      </c>
      <c r="E29" s="51" t="s">
        <v>327</v>
      </c>
      <c r="F29" s="38" t="s">
        <v>28</v>
      </c>
      <c r="G29" s="40"/>
      <c r="H29" s="42"/>
      <c r="I29" s="40">
        <f t="shared" si="1"/>
        <v>0</v>
      </c>
      <c r="J29" s="40">
        <v>2</v>
      </c>
      <c r="K29" s="39">
        <f t="shared" si="2"/>
        <v>2</v>
      </c>
      <c r="L29" s="92">
        <v>1</v>
      </c>
      <c r="M29" s="83"/>
    </row>
    <row r="30" spans="1:13" ht="22.5" x14ac:dyDescent="0.2">
      <c r="A30" s="255"/>
      <c r="B30" s="255"/>
      <c r="C30" s="50" t="s">
        <v>90</v>
      </c>
      <c r="D30" s="55" t="s">
        <v>92</v>
      </c>
      <c r="E30" s="51" t="s">
        <v>91</v>
      </c>
      <c r="F30" s="38" t="s">
        <v>28</v>
      </c>
      <c r="G30" s="40"/>
      <c r="H30" s="42"/>
      <c r="I30" s="40">
        <f t="shared" si="1"/>
        <v>0</v>
      </c>
      <c r="J30" s="40">
        <v>2</v>
      </c>
      <c r="K30" s="39">
        <f t="shared" si="2"/>
        <v>2</v>
      </c>
      <c r="L30" s="92">
        <v>5</v>
      </c>
      <c r="M30" s="83"/>
    </row>
    <row r="31" spans="1:13" ht="22.5" x14ac:dyDescent="0.2">
      <c r="A31" s="255"/>
      <c r="B31" s="261"/>
      <c r="C31" s="50" t="s">
        <v>328</v>
      </c>
      <c r="D31" s="55" t="s">
        <v>329</v>
      </c>
      <c r="E31" s="51" t="s">
        <v>330</v>
      </c>
      <c r="F31" s="38" t="s">
        <v>28</v>
      </c>
      <c r="G31" s="40"/>
      <c r="H31" s="42"/>
      <c r="I31" s="40">
        <f t="shared" si="1"/>
        <v>0</v>
      </c>
      <c r="J31" s="40">
        <v>2</v>
      </c>
      <c r="K31" s="39">
        <f t="shared" si="2"/>
        <v>2</v>
      </c>
      <c r="L31" s="92">
        <v>5</v>
      </c>
      <c r="M31" s="83"/>
    </row>
    <row r="32" spans="1:13" x14ac:dyDescent="0.2">
      <c r="A32" s="255"/>
      <c r="B32" s="255"/>
      <c r="C32" s="50" t="s">
        <v>332</v>
      </c>
      <c r="D32" s="55" t="s">
        <v>255</v>
      </c>
      <c r="E32" s="51" t="s">
        <v>333</v>
      </c>
      <c r="F32" s="38" t="s">
        <v>28</v>
      </c>
      <c r="G32" s="40"/>
      <c r="H32" s="42"/>
      <c r="I32" s="40"/>
      <c r="J32" s="40"/>
      <c r="K32" s="39"/>
      <c r="L32" s="92">
        <v>10</v>
      </c>
      <c r="M32" s="83"/>
    </row>
    <row r="33" spans="1:13" ht="45" x14ac:dyDescent="0.2">
      <c r="A33" s="255"/>
      <c r="B33" s="255"/>
      <c r="C33" s="50" t="s">
        <v>334</v>
      </c>
      <c r="D33" s="55" t="s">
        <v>199</v>
      </c>
      <c r="E33" s="51" t="s">
        <v>335</v>
      </c>
      <c r="F33" s="38" t="s">
        <v>28</v>
      </c>
      <c r="G33" s="40">
        <v>100</v>
      </c>
      <c r="H33" s="40">
        <v>100</v>
      </c>
      <c r="I33" s="40">
        <f t="shared" ref="I33:I38" si="3">G33-H33</f>
        <v>0</v>
      </c>
      <c r="J33" s="41"/>
      <c r="K33" s="39">
        <f t="shared" ref="K33:K38" si="4">H33+J33</f>
        <v>100</v>
      </c>
      <c r="L33" s="93">
        <v>3</v>
      </c>
      <c r="M33" s="83"/>
    </row>
    <row r="34" spans="1:13" ht="22.5" x14ac:dyDescent="0.2">
      <c r="A34" s="255"/>
      <c r="B34" s="255"/>
      <c r="C34" s="50" t="s">
        <v>285</v>
      </c>
      <c r="D34" s="55" t="s">
        <v>284</v>
      </c>
      <c r="E34" s="51" t="s">
        <v>286</v>
      </c>
      <c r="F34" s="38" t="s">
        <v>28</v>
      </c>
      <c r="G34" s="40">
        <v>100</v>
      </c>
      <c r="H34" s="40">
        <v>100</v>
      </c>
      <c r="I34" s="40">
        <f>G34-H34</f>
        <v>0</v>
      </c>
      <c r="J34" s="41"/>
      <c r="K34" s="39">
        <f t="shared" si="4"/>
        <v>100</v>
      </c>
      <c r="L34" s="93">
        <v>1</v>
      </c>
      <c r="M34" s="83"/>
    </row>
    <row r="35" spans="1:13" ht="33.75" x14ac:dyDescent="0.2">
      <c r="A35" s="255"/>
      <c r="B35" s="255"/>
      <c r="C35" s="50" t="s">
        <v>99</v>
      </c>
      <c r="D35" s="55" t="s">
        <v>31</v>
      </c>
      <c r="E35" s="51" t="s">
        <v>98</v>
      </c>
      <c r="F35" s="38" t="s">
        <v>27</v>
      </c>
      <c r="G35" s="40">
        <v>5</v>
      </c>
      <c r="H35" s="40">
        <v>5</v>
      </c>
      <c r="I35" s="40">
        <f t="shared" si="3"/>
        <v>0</v>
      </c>
      <c r="J35" s="41"/>
      <c r="K35" s="39">
        <f t="shared" si="4"/>
        <v>5</v>
      </c>
      <c r="L35" s="93">
        <v>3</v>
      </c>
      <c r="M35" s="83"/>
    </row>
    <row r="36" spans="1:13" ht="22.5" x14ac:dyDescent="0.2">
      <c r="A36" s="255"/>
      <c r="B36" s="255"/>
      <c r="C36" s="50" t="s">
        <v>101</v>
      </c>
      <c r="D36" s="55" t="s">
        <v>51</v>
      </c>
      <c r="E36" s="51" t="s">
        <v>100</v>
      </c>
      <c r="F36" s="38" t="s">
        <v>27</v>
      </c>
      <c r="G36" s="40">
        <v>10</v>
      </c>
      <c r="H36" s="40">
        <v>10</v>
      </c>
      <c r="I36" s="40">
        <f t="shared" si="3"/>
        <v>0</v>
      </c>
      <c r="J36" s="41">
        <v>2</v>
      </c>
      <c r="K36" s="39">
        <f t="shared" si="4"/>
        <v>12</v>
      </c>
      <c r="L36" s="93">
        <v>10</v>
      </c>
      <c r="M36" s="83"/>
    </row>
    <row r="37" spans="1:13" ht="33.75" x14ac:dyDescent="0.2">
      <c r="A37" s="255"/>
      <c r="B37" s="255"/>
      <c r="C37" s="50" t="s">
        <v>103</v>
      </c>
      <c r="D37" s="55" t="s">
        <v>33</v>
      </c>
      <c r="E37" s="51" t="s">
        <v>102</v>
      </c>
      <c r="F37" s="38" t="s">
        <v>27</v>
      </c>
      <c r="G37" s="40">
        <v>2</v>
      </c>
      <c r="H37" s="40">
        <v>2</v>
      </c>
      <c r="I37" s="40">
        <f t="shared" si="3"/>
        <v>0</v>
      </c>
      <c r="J37" s="41">
        <v>2</v>
      </c>
      <c r="K37" s="39">
        <f t="shared" si="4"/>
        <v>4</v>
      </c>
      <c r="L37" s="93">
        <v>2</v>
      </c>
      <c r="M37" s="83"/>
    </row>
    <row r="38" spans="1:13" ht="33.75" x14ac:dyDescent="0.2">
      <c r="A38" s="255"/>
      <c r="B38" s="255"/>
      <c r="C38" s="50" t="s">
        <v>104</v>
      </c>
      <c r="D38" s="55" t="s">
        <v>106</v>
      </c>
      <c r="E38" s="51" t="s">
        <v>105</v>
      </c>
      <c r="F38" s="38" t="s">
        <v>29</v>
      </c>
      <c r="G38" s="40">
        <v>50</v>
      </c>
      <c r="H38" s="40">
        <v>47</v>
      </c>
      <c r="I38" s="40">
        <f t="shared" si="3"/>
        <v>3</v>
      </c>
      <c r="J38" s="41"/>
      <c r="K38" s="39">
        <f t="shared" si="4"/>
        <v>47</v>
      </c>
      <c r="L38" s="93">
        <v>20</v>
      </c>
      <c r="M38" s="83"/>
    </row>
    <row r="39" spans="1:13" x14ac:dyDescent="0.2">
      <c r="A39" s="255"/>
      <c r="B39" s="255"/>
      <c r="C39" s="50" t="s">
        <v>386</v>
      </c>
      <c r="D39" s="55" t="s">
        <v>256</v>
      </c>
      <c r="E39" s="51" t="s">
        <v>338</v>
      </c>
      <c r="F39" s="38" t="s">
        <v>29</v>
      </c>
      <c r="G39" s="40"/>
      <c r="H39" s="40"/>
      <c r="I39" s="40"/>
      <c r="J39" s="41"/>
      <c r="K39" s="39"/>
      <c r="L39" s="93">
        <v>6</v>
      </c>
      <c r="M39" s="83"/>
    </row>
    <row r="40" spans="1:13" ht="45" x14ac:dyDescent="0.2">
      <c r="A40" s="255"/>
      <c r="B40" s="255"/>
      <c r="C40" s="50" t="s">
        <v>109</v>
      </c>
      <c r="D40" s="55" t="s">
        <v>35</v>
      </c>
      <c r="E40" s="51" t="s">
        <v>110</v>
      </c>
      <c r="F40" s="38" t="s">
        <v>28</v>
      </c>
      <c r="G40" s="40">
        <v>15</v>
      </c>
      <c r="H40" s="40">
        <v>10</v>
      </c>
      <c r="I40" s="40">
        <f>G40-H40</f>
        <v>5</v>
      </c>
      <c r="J40" s="41">
        <v>5</v>
      </c>
      <c r="K40" s="39">
        <f>H40+J40</f>
        <v>15</v>
      </c>
      <c r="L40" s="93">
        <v>50</v>
      </c>
      <c r="M40" s="83"/>
    </row>
    <row r="41" spans="1:13" ht="45" x14ac:dyDescent="0.2">
      <c r="A41" s="255"/>
      <c r="B41" s="255"/>
      <c r="C41" s="50" t="s">
        <v>387</v>
      </c>
      <c r="D41" s="55" t="s">
        <v>204</v>
      </c>
      <c r="E41" s="51" t="s">
        <v>388</v>
      </c>
      <c r="F41" s="38" t="s">
        <v>28</v>
      </c>
      <c r="G41" s="40">
        <v>15</v>
      </c>
      <c r="H41" s="40">
        <v>10</v>
      </c>
      <c r="I41" s="40">
        <f>G41-H41</f>
        <v>5</v>
      </c>
      <c r="J41" s="41">
        <v>5</v>
      </c>
      <c r="K41" s="39">
        <f>H41+J41</f>
        <v>15</v>
      </c>
      <c r="L41" s="93">
        <v>10</v>
      </c>
      <c r="M41" s="83"/>
    </row>
    <row r="42" spans="1:13" ht="24" x14ac:dyDescent="0.2">
      <c r="A42" s="255"/>
      <c r="B42" s="255"/>
      <c r="C42" s="50" t="s">
        <v>339</v>
      </c>
      <c r="D42" s="194" t="s">
        <v>205</v>
      </c>
      <c r="E42" s="51" t="s">
        <v>340</v>
      </c>
      <c r="F42" s="38" t="s">
        <v>28</v>
      </c>
      <c r="G42" s="40"/>
      <c r="H42" s="40"/>
      <c r="I42" s="40"/>
      <c r="J42" s="41"/>
      <c r="K42" s="39"/>
      <c r="L42" s="93">
        <v>2</v>
      </c>
      <c r="M42" s="83"/>
    </row>
    <row r="43" spans="1:13" ht="22.5" x14ac:dyDescent="0.2">
      <c r="A43" s="255"/>
      <c r="B43" s="255"/>
      <c r="C43" s="50" t="s">
        <v>341</v>
      </c>
      <c r="D43" s="194" t="s">
        <v>206</v>
      </c>
      <c r="E43" s="51" t="s">
        <v>342</v>
      </c>
      <c r="F43" s="38" t="s">
        <v>257</v>
      </c>
      <c r="G43" s="40"/>
      <c r="H43" s="40"/>
      <c r="I43" s="40"/>
      <c r="J43" s="41"/>
      <c r="K43" s="39"/>
      <c r="L43" s="93">
        <v>5</v>
      </c>
      <c r="M43" s="83"/>
    </row>
    <row r="44" spans="1:13" ht="56.25" x14ac:dyDescent="0.2">
      <c r="A44" s="255"/>
      <c r="B44" s="255"/>
      <c r="C44" s="50" t="s">
        <v>343</v>
      </c>
      <c r="D44" s="194" t="s">
        <v>350</v>
      </c>
      <c r="E44" s="51" t="s">
        <v>344</v>
      </c>
      <c r="F44" s="38" t="s">
        <v>28</v>
      </c>
      <c r="G44" s="40"/>
      <c r="H44" s="40"/>
      <c r="I44" s="40"/>
      <c r="J44" s="41"/>
      <c r="K44" s="39"/>
      <c r="L44" s="93">
        <v>6</v>
      </c>
      <c r="M44" s="83"/>
    </row>
    <row r="45" spans="1:13" ht="45" x14ac:dyDescent="0.2">
      <c r="A45" s="255"/>
      <c r="B45" s="255"/>
      <c r="C45" s="50" t="s">
        <v>345</v>
      </c>
      <c r="D45" s="194" t="s">
        <v>208</v>
      </c>
      <c r="E45" s="51" t="s">
        <v>346</v>
      </c>
      <c r="F45" s="38" t="s">
        <v>28</v>
      </c>
      <c r="G45" s="40"/>
      <c r="H45" s="40"/>
      <c r="I45" s="40"/>
      <c r="J45" s="41"/>
      <c r="K45" s="39"/>
      <c r="L45" s="93">
        <v>2</v>
      </c>
      <c r="M45" s="83"/>
    </row>
    <row r="46" spans="1:13" ht="56.25" x14ac:dyDescent="0.2">
      <c r="A46" s="255"/>
      <c r="B46" s="255"/>
      <c r="C46" s="50" t="s">
        <v>347</v>
      </c>
      <c r="D46" s="194" t="s">
        <v>349</v>
      </c>
      <c r="E46" s="51" t="s">
        <v>348</v>
      </c>
      <c r="F46" s="38" t="s">
        <v>28</v>
      </c>
      <c r="G46" s="40"/>
      <c r="H46" s="40"/>
      <c r="I46" s="40"/>
      <c r="J46" s="41"/>
      <c r="K46" s="39"/>
      <c r="L46" s="93">
        <v>10</v>
      </c>
      <c r="M46" s="83"/>
    </row>
    <row r="47" spans="1:13" ht="22.5" customHeight="1" x14ac:dyDescent="0.2">
      <c r="A47" s="255"/>
      <c r="B47" s="255"/>
      <c r="C47" s="50" t="s">
        <v>11</v>
      </c>
      <c r="D47" s="55" t="s">
        <v>262</v>
      </c>
      <c r="E47" s="51" t="s">
        <v>262</v>
      </c>
      <c r="F47" s="38" t="s">
        <v>28</v>
      </c>
      <c r="G47" s="40"/>
      <c r="H47" s="158"/>
      <c r="I47" s="40">
        <f t="shared" ref="I47:I53" si="5">G47-H47</f>
        <v>0</v>
      </c>
      <c r="J47" s="40">
        <v>5</v>
      </c>
      <c r="K47" s="39">
        <v>1</v>
      </c>
      <c r="L47" s="92">
        <v>10</v>
      </c>
      <c r="M47" s="83"/>
    </row>
    <row r="48" spans="1:13" ht="67.5" x14ac:dyDescent="0.2">
      <c r="A48" s="255"/>
      <c r="B48" s="255"/>
      <c r="C48" s="50" t="s">
        <v>111</v>
      </c>
      <c r="D48" s="55" t="s">
        <v>112</v>
      </c>
      <c r="E48" s="51" t="s">
        <v>114</v>
      </c>
      <c r="F48" s="38" t="s">
        <v>29</v>
      </c>
      <c r="G48" s="40"/>
      <c r="H48" s="42"/>
      <c r="I48" s="40">
        <f t="shared" si="5"/>
        <v>0</v>
      </c>
      <c r="J48" s="40">
        <v>2</v>
      </c>
      <c r="K48" s="39">
        <f t="shared" ref="K48:K53" si="6">H48+J48</f>
        <v>2</v>
      </c>
      <c r="L48" s="92">
        <v>10</v>
      </c>
      <c r="M48" s="83"/>
    </row>
    <row r="49" spans="1:13" ht="68.25" thickBot="1" x14ac:dyDescent="0.25">
      <c r="A49" s="255"/>
      <c r="B49" s="256"/>
      <c r="C49" s="123" t="s">
        <v>115</v>
      </c>
      <c r="D49" s="67" t="s">
        <v>113</v>
      </c>
      <c r="E49" s="124" t="s">
        <v>119</v>
      </c>
      <c r="F49" s="172" t="s">
        <v>29</v>
      </c>
      <c r="G49" s="173"/>
      <c r="H49" s="174"/>
      <c r="I49" s="173">
        <f t="shared" si="5"/>
        <v>0</v>
      </c>
      <c r="J49" s="173">
        <v>2</v>
      </c>
      <c r="K49" s="175">
        <f t="shared" si="6"/>
        <v>2</v>
      </c>
      <c r="L49" s="176">
        <v>10</v>
      </c>
      <c r="M49" s="177"/>
    </row>
    <row r="50" spans="1:13" ht="68.25" thickTop="1" x14ac:dyDescent="0.2">
      <c r="A50" s="254" t="s">
        <v>10</v>
      </c>
      <c r="B50" s="254" t="s">
        <v>12</v>
      </c>
      <c r="C50" s="178" t="s">
        <v>116</v>
      </c>
      <c r="D50" s="195" t="s">
        <v>117</v>
      </c>
      <c r="E50" s="179" t="s">
        <v>118</v>
      </c>
      <c r="F50" s="180" t="s">
        <v>29</v>
      </c>
      <c r="G50" s="181">
        <v>20</v>
      </c>
      <c r="H50" s="181">
        <v>10</v>
      </c>
      <c r="I50" s="181">
        <f t="shared" si="5"/>
        <v>10</v>
      </c>
      <c r="J50" s="182">
        <v>2</v>
      </c>
      <c r="K50" s="183">
        <f t="shared" si="6"/>
        <v>12</v>
      </c>
      <c r="L50" s="184">
        <v>10</v>
      </c>
      <c r="M50" s="185"/>
    </row>
    <row r="51" spans="1:13" ht="22.5" x14ac:dyDescent="0.2">
      <c r="A51" s="255"/>
      <c r="B51" s="255"/>
      <c r="C51" s="50" t="s">
        <v>120</v>
      </c>
      <c r="D51" s="55" t="s">
        <v>122</v>
      </c>
      <c r="E51" s="51" t="s">
        <v>121</v>
      </c>
      <c r="F51" s="38" t="s">
        <v>37</v>
      </c>
      <c r="G51" s="40">
        <v>30</v>
      </c>
      <c r="H51" s="40">
        <v>13</v>
      </c>
      <c r="I51" s="40">
        <f t="shared" si="5"/>
        <v>17</v>
      </c>
      <c r="J51" s="41">
        <v>10</v>
      </c>
      <c r="K51" s="39">
        <f t="shared" si="6"/>
        <v>23</v>
      </c>
      <c r="L51" s="93">
        <v>25</v>
      </c>
      <c r="M51" s="83"/>
    </row>
    <row r="52" spans="1:13" ht="22.5" x14ac:dyDescent="0.2">
      <c r="A52" s="255"/>
      <c r="B52" s="255"/>
      <c r="C52" s="50" t="s">
        <v>125</v>
      </c>
      <c r="D52" s="55" t="s">
        <v>124</v>
      </c>
      <c r="E52" s="51" t="s">
        <v>123</v>
      </c>
      <c r="F52" s="38" t="s">
        <v>37</v>
      </c>
      <c r="G52" s="40">
        <v>15</v>
      </c>
      <c r="H52" s="40">
        <v>8</v>
      </c>
      <c r="I52" s="40">
        <f t="shared" si="5"/>
        <v>7</v>
      </c>
      <c r="J52" s="41">
        <v>5</v>
      </c>
      <c r="K52" s="39">
        <f t="shared" si="6"/>
        <v>13</v>
      </c>
      <c r="L52" s="93">
        <v>15</v>
      </c>
      <c r="M52" s="83"/>
    </row>
    <row r="53" spans="1:13" ht="22.5" x14ac:dyDescent="0.2">
      <c r="A53" s="255"/>
      <c r="B53" s="255"/>
      <c r="C53" s="50" t="s">
        <v>131</v>
      </c>
      <c r="D53" s="55" t="s">
        <v>38</v>
      </c>
      <c r="E53" s="51" t="s">
        <v>132</v>
      </c>
      <c r="F53" s="38" t="s">
        <v>39</v>
      </c>
      <c r="G53" s="40">
        <v>5</v>
      </c>
      <c r="H53" s="40">
        <v>3</v>
      </c>
      <c r="I53" s="40">
        <f t="shared" si="5"/>
        <v>2</v>
      </c>
      <c r="J53" s="41">
        <v>2</v>
      </c>
      <c r="K53" s="39">
        <f t="shared" si="6"/>
        <v>5</v>
      </c>
      <c r="L53" s="93">
        <v>5</v>
      </c>
      <c r="M53" s="83"/>
    </row>
    <row r="54" spans="1:13" ht="22.5" x14ac:dyDescent="0.2">
      <c r="A54" s="255"/>
      <c r="B54" s="255"/>
      <c r="C54" s="50" t="s">
        <v>351</v>
      </c>
      <c r="D54" s="55" t="s">
        <v>258</v>
      </c>
      <c r="E54" s="51" t="s">
        <v>352</v>
      </c>
      <c r="F54" s="38" t="s">
        <v>236</v>
      </c>
      <c r="G54" s="40"/>
      <c r="H54" s="40"/>
      <c r="I54" s="40"/>
      <c r="J54" s="41"/>
      <c r="K54" s="39"/>
      <c r="L54" s="93">
        <v>1</v>
      </c>
      <c r="M54" s="83"/>
    </row>
    <row r="55" spans="1:13" ht="45" x14ac:dyDescent="0.2">
      <c r="A55" s="255"/>
      <c r="B55" s="255"/>
      <c r="C55" s="50" t="s">
        <v>362</v>
      </c>
      <c r="D55" s="194" t="s">
        <v>223</v>
      </c>
      <c r="E55" s="51" t="s">
        <v>363</v>
      </c>
      <c r="F55" s="38" t="s">
        <v>29</v>
      </c>
      <c r="G55" s="40"/>
      <c r="H55" s="40"/>
      <c r="I55" s="40"/>
      <c r="J55" s="41"/>
      <c r="K55" s="39"/>
      <c r="L55" s="93">
        <v>2</v>
      </c>
      <c r="M55" s="83"/>
    </row>
    <row r="56" spans="1:13" ht="33.75" x14ac:dyDescent="0.2">
      <c r="A56" s="255"/>
      <c r="B56" s="255"/>
      <c r="C56" s="50" t="s">
        <v>364</v>
      </c>
      <c r="D56" s="194" t="s">
        <v>366</v>
      </c>
      <c r="E56" s="51" t="s">
        <v>365</v>
      </c>
      <c r="F56" s="38" t="s">
        <v>29</v>
      </c>
      <c r="G56" s="40"/>
      <c r="H56" s="40"/>
      <c r="I56" s="40"/>
      <c r="J56" s="41"/>
      <c r="K56" s="39"/>
      <c r="L56" s="93">
        <v>2</v>
      </c>
      <c r="M56" s="83"/>
    </row>
    <row r="57" spans="1:13" ht="45" x14ac:dyDescent="0.2">
      <c r="A57" s="255"/>
      <c r="B57" s="255"/>
      <c r="C57" s="50" t="s">
        <v>367</v>
      </c>
      <c r="D57" s="194" t="s">
        <v>225</v>
      </c>
      <c r="E57" s="51" t="s">
        <v>368</v>
      </c>
      <c r="F57" s="38" t="s">
        <v>28</v>
      </c>
      <c r="G57" s="40"/>
      <c r="H57" s="40"/>
      <c r="I57" s="40"/>
      <c r="J57" s="41"/>
      <c r="K57" s="39"/>
      <c r="L57" s="93">
        <v>2</v>
      </c>
      <c r="M57" s="83"/>
    </row>
    <row r="58" spans="1:13" ht="45" x14ac:dyDescent="0.2">
      <c r="A58" s="255"/>
      <c r="B58" s="255"/>
      <c r="C58" s="50" t="s">
        <v>369</v>
      </c>
      <c r="D58" s="194" t="s">
        <v>226</v>
      </c>
      <c r="E58" s="51" t="s">
        <v>370</v>
      </c>
      <c r="F58" s="38" t="s">
        <v>28</v>
      </c>
      <c r="G58" s="40"/>
      <c r="H58" s="40"/>
      <c r="I58" s="40"/>
      <c r="J58" s="41"/>
      <c r="K58" s="39"/>
      <c r="L58" s="93">
        <v>1</v>
      </c>
      <c r="M58" s="83"/>
    </row>
    <row r="59" spans="1:13" ht="45" x14ac:dyDescent="0.2">
      <c r="A59" s="255"/>
      <c r="B59" s="255"/>
      <c r="C59" s="50" t="s">
        <v>133</v>
      </c>
      <c r="D59" s="55" t="s">
        <v>41</v>
      </c>
      <c r="E59" s="51" t="s">
        <v>134</v>
      </c>
      <c r="F59" s="38" t="s">
        <v>28</v>
      </c>
      <c r="G59" s="40">
        <v>20</v>
      </c>
      <c r="H59" s="40">
        <v>20</v>
      </c>
      <c r="I59" s="40">
        <f>G59-H59</f>
        <v>0</v>
      </c>
      <c r="J59" s="41">
        <v>10</v>
      </c>
      <c r="K59" s="39">
        <f>H59+J59</f>
        <v>30</v>
      </c>
      <c r="L59" s="93">
        <v>10</v>
      </c>
      <c r="M59" s="83"/>
    </row>
    <row r="60" spans="1:13" ht="36" x14ac:dyDescent="0.2">
      <c r="A60" s="255"/>
      <c r="B60" s="255"/>
      <c r="C60" s="50" t="s">
        <v>371</v>
      </c>
      <c r="D60" s="194" t="s">
        <v>373</v>
      </c>
      <c r="E60" s="51" t="s">
        <v>372</v>
      </c>
      <c r="F60" s="38" t="s">
        <v>27</v>
      </c>
      <c r="G60" s="40"/>
      <c r="H60" s="40"/>
      <c r="I60" s="40"/>
      <c r="J60" s="41"/>
      <c r="K60" s="39"/>
      <c r="L60" s="93">
        <v>1</v>
      </c>
      <c r="M60" s="83"/>
    </row>
    <row r="61" spans="1:13" ht="22.5" x14ac:dyDescent="0.2">
      <c r="A61" s="255"/>
      <c r="B61" s="255"/>
      <c r="C61" s="50" t="s">
        <v>374</v>
      </c>
      <c r="D61" s="194" t="s">
        <v>376</v>
      </c>
      <c r="E61" s="51" t="s">
        <v>375</v>
      </c>
      <c r="F61" s="38" t="s">
        <v>27</v>
      </c>
      <c r="G61" s="40"/>
      <c r="H61" s="40"/>
      <c r="I61" s="40"/>
      <c r="J61" s="41"/>
      <c r="K61" s="39"/>
      <c r="L61" s="93">
        <v>1</v>
      </c>
      <c r="M61" s="83"/>
    </row>
    <row r="62" spans="1:13" s="65" customFormat="1" ht="31.5" customHeight="1" x14ac:dyDescent="0.2">
      <c r="A62" s="255"/>
      <c r="B62" s="255"/>
      <c r="C62" s="54" t="s">
        <v>11</v>
      </c>
      <c r="D62" s="55" t="s">
        <v>140</v>
      </c>
      <c r="E62" s="56" t="s">
        <v>139</v>
      </c>
      <c r="F62" s="57" t="s">
        <v>28</v>
      </c>
      <c r="G62" s="63"/>
      <c r="H62" s="63"/>
      <c r="I62" s="58">
        <f>G62-H62</f>
        <v>0</v>
      </c>
      <c r="J62" s="64"/>
      <c r="K62" s="88">
        <f>H62+J62</f>
        <v>0</v>
      </c>
      <c r="L62" s="84">
        <v>100</v>
      </c>
      <c r="M62" s="82"/>
    </row>
    <row r="63" spans="1:13" s="65" customFormat="1" ht="25.5" customHeight="1" x14ac:dyDescent="0.2">
      <c r="A63" s="255"/>
      <c r="B63" s="255"/>
      <c r="C63" s="54" t="s">
        <v>377</v>
      </c>
      <c r="D63" s="55" t="s">
        <v>261</v>
      </c>
      <c r="E63" s="56" t="s">
        <v>378</v>
      </c>
      <c r="F63" s="57" t="s">
        <v>236</v>
      </c>
      <c r="G63" s="63"/>
      <c r="H63" s="63"/>
      <c r="I63" s="58"/>
      <c r="J63" s="64"/>
      <c r="K63" s="88"/>
      <c r="L63" s="84">
        <v>1</v>
      </c>
      <c r="M63" s="82"/>
    </row>
    <row r="64" spans="1:13" s="65" customFormat="1" x14ac:dyDescent="0.2">
      <c r="A64" s="255"/>
      <c r="B64" s="255"/>
      <c r="C64" s="54" t="s">
        <v>144</v>
      </c>
      <c r="D64" s="194" t="s">
        <v>401</v>
      </c>
      <c r="E64" s="56" t="s">
        <v>379</v>
      </c>
      <c r="F64" s="57" t="s">
        <v>28</v>
      </c>
      <c r="G64" s="58">
        <v>4</v>
      </c>
      <c r="H64" s="58">
        <v>3</v>
      </c>
      <c r="I64" s="58">
        <f>G64-H64</f>
        <v>1</v>
      </c>
      <c r="J64" s="59"/>
      <c r="K64" s="88">
        <f>H64+J64</f>
        <v>3</v>
      </c>
      <c r="L64" s="84">
        <v>4</v>
      </c>
      <c r="M64" s="82"/>
    </row>
    <row r="65" spans="1:32" s="65" customFormat="1" ht="15.75" thickBot="1" x14ac:dyDescent="0.25">
      <c r="A65" s="255"/>
      <c r="B65" s="255"/>
      <c r="C65" s="66" t="s">
        <v>11</v>
      </c>
      <c r="D65" s="67" t="s">
        <v>402</v>
      </c>
      <c r="E65" s="68" t="s">
        <v>403</v>
      </c>
      <c r="F65" s="69" t="s">
        <v>28</v>
      </c>
      <c r="G65" s="70">
        <v>0</v>
      </c>
      <c r="H65" s="70">
        <v>0</v>
      </c>
      <c r="I65" s="70">
        <v>0</v>
      </c>
      <c r="J65" s="71"/>
      <c r="K65" s="89">
        <f>H65+J65</f>
        <v>0</v>
      </c>
      <c r="L65" s="94">
        <v>1</v>
      </c>
      <c r="M65" s="91"/>
    </row>
    <row r="66" spans="1:32" ht="57.75" thickTop="1" thickBot="1" x14ac:dyDescent="0.25">
      <c r="A66" s="255"/>
      <c r="B66" s="254" t="s">
        <v>146</v>
      </c>
      <c r="C66" s="114" t="s">
        <v>380</v>
      </c>
      <c r="D66" s="196" t="s">
        <v>232</v>
      </c>
      <c r="E66" s="115" t="s">
        <v>381</v>
      </c>
      <c r="F66" s="116" t="s">
        <v>28</v>
      </c>
      <c r="G66" s="117">
        <v>20</v>
      </c>
      <c r="H66" s="117">
        <v>20</v>
      </c>
      <c r="I66" s="118">
        <f>G66-H66</f>
        <v>0</v>
      </c>
      <c r="J66" s="119"/>
      <c r="K66" s="120">
        <f>H66+J66</f>
        <v>20</v>
      </c>
      <c r="L66" s="121">
        <v>60</v>
      </c>
      <c r="M66" s="122"/>
    </row>
    <row r="67" spans="1:32" ht="57.75" thickTop="1" thickBot="1" x14ac:dyDescent="0.25">
      <c r="A67" s="255"/>
      <c r="B67" s="255"/>
      <c r="C67" s="114" t="s">
        <v>382</v>
      </c>
      <c r="D67" s="196" t="s">
        <v>43</v>
      </c>
      <c r="E67" s="115" t="s">
        <v>383</v>
      </c>
      <c r="F67" s="116" t="s">
        <v>28</v>
      </c>
      <c r="G67" s="117">
        <v>20</v>
      </c>
      <c r="H67" s="117">
        <v>20</v>
      </c>
      <c r="I67" s="118">
        <f>G67-H67</f>
        <v>0</v>
      </c>
      <c r="J67" s="119"/>
      <c r="K67" s="120">
        <f>H67+J67</f>
        <v>20</v>
      </c>
      <c r="L67" s="121">
        <v>60</v>
      </c>
      <c r="M67" s="122"/>
    </row>
    <row r="68" spans="1:32" ht="57.75" thickTop="1" thickBot="1" x14ac:dyDescent="0.25">
      <c r="A68" s="256"/>
      <c r="B68" s="256"/>
      <c r="C68" s="114" t="s">
        <v>384</v>
      </c>
      <c r="D68" s="196" t="s">
        <v>260</v>
      </c>
      <c r="E68" s="115" t="s">
        <v>385</v>
      </c>
      <c r="F68" s="116" t="s">
        <v>28</v>
      </c>
      <c r="G68" s="117">
        <v>20</v>
      </c>
      <c r="H68" s="117">
        <v>20</v>
      </c>
      <c r="I68" s="118">
        <f>G68-H68</f>
        <v>0</v>
      </c>
      <c r="J68" s="119"/>
      <c r="K68" s="120">
        <f>H68+J68</f>
        <v>20</v>
      </c>
      <c r="L68" s="121">
        <v>60</v>
      </c>
      <c r="M68" s="122"/>
    </row>
    <row r="69" spans="1:32" ht="24" customHeight="1" thickTop="1" thickBot="1" x14ac:dyDescent="0.25">
      <c r="A69" s="257" t="s">
        <v>0</v>
      </c>
      <c r="B69" s="258"/>
      <c r="C69" s="258"/>
      <c r="D69" s="258"/>
      <c r="E69" s="258"/>
      <c r="F69" s="259"/>
      <c r="G69" s="72">
        <f>SUM(G12:G65)</f>
        <v>1279</v>
      </c>
      <c r="H69" s="72"/>
      <c r="I69" s="72"/>
      <c r="J69" s="72"/>
      <c r="K69" s="72"/>
      <c r="L69" s="95">
        <f>SUM(L12:L68)</f>
        <v>856</v>
      </c>
      <c r="M69" s="73"/>
    </row>
    <row r="70" spans="1:32" ht="15.75" thickTop="1" x14ac:dyDescent="0.2">
      <c r="F70"/>
      <c r="G70"/>
      <c r="H70"/>
      <c r="I70"/>
      <c r="J70"/>
      <c r="K70"/>
      <c r="L70" s="47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</row>
  </sheetData>
  <mergeCells count="10">
    <mergeCell ref="A50:A68"/>
    <mergeCell ref="B50:B65"/>
    <mergeCell ref="B66:B68"/>
    <mergeCell ref="A69:F69"/>
    <mergeCell ref="A1:B3"/>
    <mergeCell ref="C1:L1"/>
    <mergeCell ref="A12:A49"/>
    <mergeCell ref="B12:B28"/>
    <mergeCell ref="B29:B31"/>
    <mergeCell ref="B32:B49"/>
  </mergeCells>
  <phoneticPr fontId="35" type="noConversion"/>
  <printOptions horizontalCentered="1"/>
  <pageMargins left="0.70866141732283472" right="0.39370078740157483" top="0.31496062992125984" bottom="2.5099999999999998" header="0.31496062992125984" footer="0.27559055118110237"/>
  <pageSetup paperSize="5" scale="60" orientation="portrait" cellComments="asDisplayed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9"/>
  <sheetViews>
    <sheetView zoomScaleNormal="100" workbookViewId="0">
      <selection activeCell="S12" sqref="S12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6" customWidth="1"/>
    <col min="13" max="13" width="15.42578125" style="2" customWidth="1"/>
    <col min="14" max="16384" width="7.5703125" style="2"/>
  </cols>
  <sheetData>
    <row r="1" spans="1:13" ht="33.75" customHeight="1" x14ac:dyDescent="0.2">
      <c r="A1" s="218"/>
      <c r="B1" s="218"/>
      <c r="C1" s="212" t="s">
        <v>22</v>
      </c>
      <c r="D1" s="212"/>
      <c r="E1" s="212"/>
      <c r="F1" s="212"/>
      <c r="G1" s="212"/>
      <c r="H1" s="212"/>
      <c r="I1" s="212"/>
      <c r="J1" s="212"/>
      <c r="K1" s="212"/>
    </row>
    <row r="2" spans="1:13" ht="12.75" customHeight="1" x14ac:dyDescent="0.2">
      <c r="A2" s="218"/>
      <c r="B2" s="218"/>
      <c r="C2" s="3"/>
      <c r="D2" s="3"/>
      <c r="E2" s="3"/>
      <c r="H2" s="3"/>
    </row>
    <row r="3" spans="1:13" ht="20.25" customHeight="1" x14ac:dyDescent="0.2">
      <c r="A3" s="218"/>
      <c r="B3" s="218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33" t="s">
        <v>396</v>
      </c>
      <c r="E5" s="48" t="s">
        <v>23</v>
      </c>
      <c r="F5" s="53">
        <v>2012</v>
      </c>
      <c r="H5" s="33">
        <v>2011</v>
      </c>
    </row>
    <row r="6" spans="1:13" customFormat="1" ht="12.75" customHeight="1" thickTop="1" x14ac:dyDescent="0.2"/>
    <row r="7" spans="1:13" ht="12.75" customHeight="1" x14ac:dyDescent="0.2">
      <c r="C7" s="3"/>
      <c r="D7" s="32"/>
      <c r="E7" s="32"/>
      <c r="G7" s="3"/>
      <c r="H7" s="32"/>
    </row>
    <row r="8" spans="1:13" ht="12.75" customHeight="1" x14ac:dyDescent="0.2">
      <c r="E8" s="32"/>
      <c r="G8" s="3"/>
      <c r="H8" s="32"/>
    </row>
    <row r="9" spans="1:13" ht="12.75" customHeight="1" x14ac:dyDescent="0.2">
      <c r="L9" s="2"/>
    </row>
    <row r="10" spans="1:13" ht="12.75" customHeight="1" x14ac:dyDescent="0.2">
      <c r="A10" s="3"/>
      <c r="C10" s="212"/>
      <c r="D10" s="212"/>
      <c r="E10" s="212"/>
      <c r="F10" s="212"/>
      <c r="G10" s="212"/>
      <c r="H10" s="212"/>
      <c r="I10" s="212"/>
      <c r="J10" s="212"/>
      <c r="K10" s="212"/>
      <c r="L10" s="212"/>
      <c r="M10" s="212"/>
    </row>
    <row r="11" spans="1:13" ht="12.75" customHeight="1" thickBot="1" x14ac:dyDescent="0.25">
      <c r="A11" s="3"/>
      <c r="C11" s="3"/>
      <c r="D11" s="3"/>
      <c r="E11" s="3"/>
      <c r="H11" s="3"/>
    </row>
    <row r="12" spans="1:13" s="1" customFormat="1" ht="40.5" customHeight="1" thickTop="1" thickBot="1" x14ac:dyDescent="0.25">
      <c r="A12" s="74" t="s">
        <v>69</v>
      </c>
      <c r="B12" s="104" t="s">
        <v>53</v>
      </c>
      <c r="C12" s="98" t="s">
        <v>5</v>
      </c>
      <c r="D12" s="98" t="s">
        <v>73</v>
      </c>
      <c r="E12" s="98" t="s">
        <v>3</v>
      </c>
      <c r="F12" s="101" t="s">
        <v>145</v>
      </c>
      <c r="G12" s="99" t="s">
        <v>25</v>
      </c>
      <c r="H12" s="98" t="s">
        <v>26</v>
      </c>
      <c r="I12" s="98" t="s">
        <v>49</v>
      </c>
      <c r="J12" s="99" t="s">
        <v>72</v>
      </c>
      <c r="K12" s="100" t="s">
        <v>50</v>
      </c>
      <c r="L12" s="103" t="s">
        <v>70</v>
      </c>
      <c r="M12" s="102" t="s">
        <v>71</v>
      </c>
    </row>
    <row r="13" spans="1:13" ht="45.75" thickTop="1" x14ac:dyDescent="0.2">
      <c r="A13" s="255"/>
      <c r="B13" s="255"/>
      <c r="C13" s="197" t="s">
        <v>306</v>
      </c>
      <c r="D13" s="76" t="s">
        <v>175</v>
      </c>
      <c r="E13" s="106" t="s">
        <v>308</v>
      </c>
      <c r="F13" s="107" t="s">
        <v>28</v>
      </c>
      <c r="G13" s="108"/>
      <c r="H13" s="109"/>
      <c r="I13" s="108">
        <f>G13-H13</f>
        <v>0</v>
      </c>
      <c r="J13" s="108">
        <v>24</v>
      </c>
      <c r="K13" s="110">
        <f>H13+J13</f>
        <v>24</v>
      </c>
      <c r="L13" s="111">
        <v>1</v>
      </c>
      <c r="M13" s="112"/>
    </row>
    <row r="14" spans="1:13" ht="56.25" x14ac:dyDescent="0.2">
      <c r="A14" s="255"/>
      <c r="B14" s="255"/>
      <c r="C14" s="75" t="s">
        <v>95</v>
      </c>
      <c r="D14" s="76" t="s">
        <v>94</v>
      </c>
      <c r="E14" s="77" t="s">
        <v>93</v>
      </c>
      <c r="F14" s="86" t="s">
        <v>28</v>
      </c>
      <c r="G14" s="78"/>
      <c r="H14" s="78">
        <v>-4</v>
      </c>
      <c r="I14" s="78">
        <f>G14-H14</f>
        <v>4</v>
      </c>
      <c r="J14" s="79">
        <v>2</v>
      </c>
      <c r="K14" s="80">
        <f>H14+J14</f>
        <v>-2</v>
      </c>
      <c r="L14" s="97">
        <v>2</v>
      </c>
      <c r="M14" s="81"/>
    </row>
    <row r="15" spans="1:13" x14ac:dyDescent="0.2">
      <c r="A15" s="255"/>
      <c r="B15" s="255"/>
      <c r="C15" s="75" t="s">
        <v>302</v>
      </c>
      <c r="D15" s="76" t="s">
        <v>299</v>
      </c>
      <c r="E15" s="77" t="s">
        <v>303</v>
      </c>
      <c r="F15" s="86" t="s">
        <v>28</v>
      </c>
      <c r="G15" s="78"/>
      <c r="H15" s="78">
        <v>-4</v>
      </c>
      <c r="I15" s="78">
        <f>G15-H15</f>
        <v>4</v>
      </c>
      <c r="J15" s="79">
        <v>2</v>
      </c>
      <c r="K15" s="80">
        <f>H15+J15</f>
        <v>-2</v>
      </c>
      <c r="L15" s="97">
        <v>1</v>
      </c>
      <c r="M15" s="81"/>
    </row>
    <row r="16" spans="1:13" ht="56.25" x14ac:dyDescent="0.2">
      <c r="A16" s="255"/>
      <c r="B16" s="255"/>
      <c r="C16" s="54" t="s">
        <v>96</v>
      </c>
      <c r="D16" s="55" t="s">
        <v>395</v>
      </c>
      <c r="E16" s="56" t="s">
        <v>97</v>
      </c>
      <c r="F16" s="87" t="s">
        <v>28</v>
      </c>
      <c r="G16" s="58">
        <v>1</v>
      </c>
      <c r="H16" s="58"/>
      <c r="I16" s="58">
        <f>G16-H16</f>
        <v>1</v>
      </c>
      <c r="J16" s="59"/>
      <c r="K16" s="61">
        <f>H16+J16</f>
        <v>0</v>
      </c>
      <c r="L16" s="84">
        <v>1</v>
      </c>
      <c r="M16" s="82"/>
    </row>
    <row r="17" spans="1:32" ht="45" x14ac:dyDescent="0.2">
      <c r="A17" s="255"/>
      <c r="B17" s="255"/>
      <c r="C17" s="54" t="s">
        <v>107</v>
      </c>
      <c r="D17" s="55" t="s">
        <v>34</v>
      </c>
      <c r="E17" s="56" t="s">
        <v>108</v>
      </c>
      <c r="F17" s="87" t="s">
        <v>28</v>
      </c>
      <c r="G17" s="58"/>
      <c r="H17" s="62"/>
      <c r="I17" s="58">
        <f>G17-H17</f>
        <v>0</v>
      </c>
      <c r="J17" s="58">
        <v>1</v>
      </c>
      <c r="K17" s="61">
        <f>H17+J17</f>
        <v>1</v>
      </c>
      <c r="L17" s="85">
        <v>1</v>
      </c>
      <c r="M17" s="82"/>
    </row>
    <row r="18" spans="1:32" ht="45" x14ac:dyDescent="0.2">
      <c r="A18" s="255"/>
      <c r="B18" s="255"/>
      <c r="C18" s="54" t="s">
        <v>336</v>
      </c>
      <c r="D18" s="55" t="s">
        <v>202</v>
      </c>
      <c r="E18" s="51" t="s">
        <v>337</v>
      </c>
      <c r="F18" s="38" t="s">
        <v>28</v>
      </c>
      <c r="G18" s="40"/>
      <c r="H18" s="40"/>
      <c r="I18" s="40"/>
      <c r="J18" s="41"/>
      <c r="K18" s="39"/>
      <c r="L18" s="93">
        <v>1</v>
      </c>
      <c r="M18" s="83"/>
    </row>
    <row r="19" spans="1:32" ht="67.5" x14ac:dyDescent="0.2">
      <c r="A19" s="255"/>
      <c r="B19" s="255"/>
      <c r="C19" s="54" t="s">
        <v>355</v>
      </c>
      <c r="D19" s="194" t="s">
        <v>218</v>
      </c>
      <c r="E19" s="51" t="s">
        <v>356</v>
      </c>
      <c r="F19" s="38" t="s">
        <v>28</v>
      </c>
      <c r="G19" s="40"/>
      <c r="H19" s="40"/>
      <c r="I19" s="40"/>
      <c r="J19" s="41"/>
      <c r="K19" s="39"/>
      <c r="L19" s="93">
        <v>2</v>
      </c>
      <c r="M19" s="83"/>
    </row>
    <row r="20" spans="1:32" ht="67.5" x14ac:dyDescent="0.2">
      <c r="A20" s="255"/>
      <c r="B20" s="255"/>
      <c r="C20" s="54" t="s">
        <v>353</v>
      </c>
      <c r="D20" s="194" t="s">
        <v>219</v>
      </c>
      <c r="E20" s="51" t="s">
        <v>354</v>
      </c>
      <c r="F20" s="38" t="s">
        <v>28</v>
      </c>
      <c r="G20" s="40"/>
      <c r="H20" s="40"/>
      <c r="I20" s="40"/>
      <c r="J20" s="41"/>
      <c r="K20" s="39"/>
      <c r="L20" s="93">
        <v>1</v>
      </c>
      <c r="M20" s="83"/>
    </row>
    <row r="21" spans="1:32" ht="56.25" x14ac:dyDescent="0.2">
      <c r="A21" s="255"/>
      <c r="B21" s="255"/>
      <c r="C21" s="54" t="s">
        <v>357</v>
      </c>
      <c r="D21" s="194" t="s">
        <v>220</v>
      </c>
      <c r="E21" s="51" t="s">
        <v>358</v>
      </c>
      <c r="F21" s="38" t="s">
        <v>28</v>
      </c>
      <c r="G21" s="40"/>
      <c r="H21" s="40"/>
      <c r="I21" s="40"/>
      <c r="J21" s="41"/>
      <c r="K21" s="39"/>
      <c r="L21" s="93">
        <v>1</v>
      </c>
      <c r="M21" s="83"/>
    </row>
    <row r="22" spans="1:32" ht="45" x14ac:dyDescent="0.2">
      <c r="A22" s="255"/>
      <c r="B22" s="255"/>
      <c r="C22" s="54" t="s">
        <v>136</v>
      </c>
      <c r="D22" s="55" t="s">
        <v>42</v>
      </c>
      <c r="E22" s="56" t="s">
        <v>135</v>
      </c>
      <c r="F22" s="87" t="s">
        <v>28</v>
      </c>
      <c r="G22" s="58">
        <v>3</v>
      </c>
      <c r="H22" s="58">
        <v>3</v>
      </c>
      <c r="I22" s="58">
        <f>G22-H22</f>
        <v>0</v>
      </c>
      <c r="J22" s="59"/>
      <c r="K22" s="61">
        <f>H22+J22</f>
        <v>3</v>
      </c>
      <c r="L22" s="84">
        <v>6</v>
      </c>
      <c r="M22" s="82"/>
    </row>
    <row r="23" spans="1:32" x14ac:dyDescent="0.2">
      <c r="A23" s="255"/>
      <c r="B23" s="255"/>
      <c r="C23" s="54" t="s">
        <v>300</v>
      </c>
      <c r="D23" s="55" t="s">
        <v>229</v>
      </c>
      <c r="E23" s="56" t="s">
        <v>301</v>
      </c>
      <c r="F23" s="87" t="s">
        <v>28</v>
      </c>
      <c r="G23" s="58"/>
      <c r="H23" s="58"/>
      <c r="I23" s="58"/>
      <c r="J23" s="59"/>
      <c r="K23" s="61"/>
      <c r="L23" s="84">
        <v>1</v>
      </c>
      <c r="M23" s="82"/>
    </row>
    <row r="24" spans="1:32" x14ac:dyDescent="0.2">
      <c r="A24" s="255"/>
      <c r="B24" s="255"/>
      <c r="C24" s="54" t="s">
        <v>300</v>
      </c>
      <c r="D24" s="55" t="s">
        <v>259</v>
      </c>
      <c r="E24" s="56" t="s">
        <v>301</v>
      </c>
      <c r="F24" s="87" t="s">
        <v>28</v>
      </c>
      <c r="G24" s="58"/>
      <c r="H24" s="58"/>
      <c r="I24" s="58"/>
      <c r="J24" s="59"/>
      <c r="K24" s="61"/>
      <c r="L24" s="84">
        <v>1</v>
      </c>
      <c r="M24" s="82"/>
    </row>
    <row r="25" spans="1:32" ht="56.25" x14ac:dyDescent="0.2">
      <c r="A25" s="255"/>
      <c r="B25" s="255"/>
      <c r="C25" s="54" t="s">
        <v>137</v>
      </c>
      <c r="D25" s="55" t="s">
        <v>44</v>
      </c>
      <c r="E25" s="56" t="s">
        <v>138</v>
      </c>
      <c r="F25" s="87" t="s">
        <v>28</v>
      </c>
      <c r="G25" s="63"/>
      <c r="H25" s="63">
        <v>-5</v>
      </c>
      <c r="I25" s="58">
        <f>G25-H25</f>
        <v>5</v>
      </c>
      <c r="J25" s="64">
        <v>3</v>
      </c>
      <c r="K25" s="60">
        <f>H25+J25</f>
        <v>-2</v>
      </c>
      <c r="L25" s="84">
        <v>2</v>
      </c>
      <c r="M25" s="82"/>
    </row>
    <row r="26" spans="1:32" ht="56.25" x14ac:dyDescent="0.2">
      <c r="A26" s="255"/>
      <c r="B26" s="255"/>
      <c r="C26" s="66" t="s">
        <v>304</v>
      </c>
      <c r="D26" s="67" t="s">
        <v>233</v>
      </c>
      <c r="E26" s="68" t="s">
        <v>305</v>
      </c>
      <c r="F26" s="155" t="s">
        <v>28</v>
      </c>
      <c r="G26" s="63"/>
      <c r="H26" s="63"/>
      <c r="I26" s="58"/>
      <c r="J26" s="64"/>
      <c r="K26" s="156"/>
      <c r="L26" s="94">
        <v>2</v>
      </c>
      <c r="M26" s="82"/>
    </row>
    <row r="27" spans="1:32" ht="45.75" customHeight="1" thickBot="1" x14ac:dyDescent="0.25">
      <c r="A27" s="256"/>
      <c r="B27" s="256"/>
      <c r="C27" s="66" t="s">
        <v>141</v>
      </c>
      <c r="D27" s="67" t="s">
        <v>142</v>
      </c>
      <c r="E27" s="124" t="s">
        <v>143</v>
      </c>
      <c r="F27" s="125" t="s">
        <v>28</v>
      </c>
      <c r="G27" s="40">
        <v>3</v>
      </c>
      <c r="H27" s="40">
        <v>3</v>
      </c>
      <c r="I27" s="40">
        <f>G27-H27</f>
        <v>0</v>
      </c>
      <c r="J27" s="41"/>
      <c r="K27" s="39">
        <f>H27+J27</f>
        <v>3</v>
      </c>
      <c r="L27" s="96">
        <v>2</v>
      </c>
      <c r="M27" s="83"/>
    </row>
    <row r="28" spans="1:32" ht="24.75" customHeight="1" thickTop="1" thickBot="1" x14ac:dyDescent="0.25">
      <c r="A28" s="257" t="s">
        <v>0</v>
      </c>
      <c r="B28" s="258"/>
      <c r="C28" s="258"/>
      <c r="D28" s="258"/>
      <c r="E28" s="258"/>
      <c r="F28" s="258"/>
      <c r="G28" s="72" t="e">
        <f>SUM(#REF!)</f>
        <v>#REF!</v>
      </c>
      <c r="H28" s="72"/>
      <c r="I28" s="72"/>
      <c r="J28" s="72"/>
      <c r="K28" s="72"/>
      <c r="L28" s="105">
        <f>SUM(L13:L27)</f>
        <v>25</v>
      </c>
      <c r="M28" s="73"/>
    </row>
    <row r="29" spans="1:32" ht="15.75" thickTop="1" x14ac:dyDescent="0.2">
      <c r="F29"/>
      <c r="G29"/>
      <c r="H29"/>
      <c r="I29"/>
      <c r="J29"/>
      <c r="K29"/>
      <c r="L29" s="47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</sheetData>
  <mergeCells count="6">
    <mergeCell ref="A28:F28"/>
    <mergeCell ref="C10:M10"/>
    <mergeCell ref="A1:B3"/>
    <mergeCell ref="C1:K1"/>
    <mergeCell ref="B13:B27"/>
    <mergeCell ref="A13:A27"/>
  </mergeCells>
  <phoneticPr fontId="35" type="noConversion"/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8"/>
  <sheetViews>
    <sheetView workbookViewId="0">
      <selection activeCell="D22" sqref="D22"/>
    </sheetView>
  </sheetViews>
  <sheetFormatPr baseColWidth="10" defaultRowHeight="12.75" x14ac:dyDescent="0.2"/>
  <cols>
    <col min="3" max="3" width="22.5703125" customWidth="1"/>
    <col min="5" max="5" width="25.85546875" customWidth="1"/>
  </cols>
  <sheetData>
    <row r="1" spans="2:6" ht="20.25" x14ac:dyDescent="0.3">
      <c r="B1" s="262" t="s">
        <v>147</v>
      </c>
      <c r="C1" s="262"/>
      <c r="D1" s="262"/>
      <c r="E1" s="262"/>
    </row>
    <row r="3" spans="2:6" ht="13.5" thickBot="1" x14ac:dyDescent="0.25"/>
    <row r="4" spans="2:6" ht="24" thickTop="1" thickBot="1" x14ac:dyDescent="0.25">
      <c r="B4" s="126" t="s">
        <v>148</v>
      </c>
      <c r="C4" s="127" t="s">
        <v>149</v>
      </c>
      <c r="D4" s="127" t="s">
        <v>150</v>
      </c>
      <c r="E4" s="127" t="s">
        <v>151</v>
      </c>
    </row>
    <row r="5" spans="2:6" ht="13.5" thickTop="1" x14ac:dyDescent="0.2">
      <c r="B5" s="128"/>
      <c r="C5" s="157" t="s">
        <v>152</v>
      </c>
      <c r="D5" s="159" t="s">
        <v>28</v>
      </c>
      <c r="E5" s="160">
        <v>3</v>
      </c>
    </row>
    <row r="6" spans="2:6" x14ac:dyDescent="0.2">
      <c r="B6" s="128"/>
      <c r="C6" s="157" t="s">
        <v>153</v>
      </c>
      <c r="D6" s="159" t="s">
        <v>28</v>
      </c>
      <c r="E6" s="160">
        <v>1</v>
      </c>
    </row>
    <row r="7" spans="2:6" ht="22.5" x14ac:dyDescent="0.2">
      <c r="B7" s="128"/>
      <c r="C7" s="157" t="s">
        <v>154</v>
      </c>
      <c r="D7" s="159" t="s">
        <v>28</v>
      </c>
      <c r="E7" s="160">
        <v>1</v>
      </c>
    </row>
    <row r="8" spans="2:6" x14ac:dyDescent="0.2">
      <c r="B8" s="128"/>
      <c r="C8" s="157" t="s">
        <v>155</v>
      </c>
      <c r="D8" s="159" t="s">
        <v>28</v>
      </c>
      <c r="E8" s="160">
        <v>4</v>
      </c>
    </row>
    <row r="9" spans="2:6" x14ac:dyDescent="0.2">
      <c r="B9" s="128"/>
      <c r="C9" s="157" t="s">
        <v>156</v>
      </c>
      <c r="D9" s="159" t="s">
        <v>28</v>
      </c>
      <c r="E9" s="160">
        <v>14</v>
      </c>
      <c r="F9" s="161">
        <v>6</v>
      </c>
    </row>
    <row r="10" spans="2:6" x14ac:dyDescent="0.2">
      <c r="B10" s="128"/>
      <c r="C10" s="157" t="s">
        <v>157</v>
      </c>
      <c r="D10" s="159" t="s">
        <v>28</v>
      </c>
      <c r="E10" s="160">
        <v>1</v>
      </c>
    </row>
    <row r="11" spans="2:6" x14ac:dyDescent="0.2">
      <c r="B11" s="128"/>
      <c r="C11" s="157" t="s">
        <v>158</v>
      </c>
      <c r="D11" s="159" t="s">
        <v>28</v>
      </c>
      <c r="E11" s="160">
        <v>2</v>
      </c>
    </row>
    <row r="12" spans="2:6" x14ac:dyDescent="0.2">
      <c r="B12" s="128"/>
      <c r="C12" s="157" t="s">
        <v>159</v>
      </c>
      <c r="D12" s="159" t="s">
        <v>28</v>
      </c>
      <c r="E12" s="160">
        <v>1</v>
      </c>
    </row>
    <row r="13" spans="2:6" ht="22.5" x14ac:dyDescent="0.2">
      <c r="B13" s="128"/>
      <c r="C13" s="157" t="s">
        <v>160</v>
      </c>
      <c r="D13" s="159" t="s">
        <v>28</v>
      </c>
      <c r="E13" s="160">
        <v>1</v>
      </c>
    </row>
    <row r="14" spans="2:6" ht="22.5" x14ac:dyDescent="0.2">
      <c r="B14" s="128"/>
      <c r="C14" s="157" t="s">
        <v>161</v>
      </c>
      <c r="D14" s="159" t="s">
        <v>28</v>
      </c>
      <c r="E14" s="160">
        <v>3</v>
      </c>
    </row>
    <row r="15" spans="2:6" x14ac:dyDescent="0.2">
      <c r="B15" s="128"/>
      <c r="C15" s="157" t="s">
        <v>162</v>
      </c>
      <c r="D15" s="159" t="s">
        <v>28</v>
      </c>
      <c r="E15" s="160">
        <v>3</v>
      </c>
    </row>
    <row r="16" spans="2:6" x14ac:dyDescent="0.2">
      <c r="B16" s="128"/>
      <c r="C16" s="157" t="s">
        <v>163</v>
      </c>
      <c r="D16" s="159" t="s">
        <v>28</v>
      </c>
      <c r="E16" s="160">
        <v>2</v>
      </c>
    </row>
    <row r="17" spans="2:5" x14ac:dyDescent="0.2">
      <c r="B17" s="128"/>
      <c r="C17" s="157" t="s">
        <v>164</v>
      </c>
      <c r="D17" s="159" t="s">
        <v>28</v>
      </c>
      <c r="E17" s="160">
        <v>2</v>
      </c>
    </row>
    <row r="18" spans="2:5" ht="22.5" x14ac:dyDescent="0.2">
      <c r="B18" s="128"/>
      <c r="C18" s="157" t="s">
        <v>165</v>
      </c>
      <c r="D18" s="159" t="s">
        <v>28</v>
      </c>
      <c r="E18" s="160">
        <v>2</v>
      </c>
    </row>
  </sheetData>
  <mergeCells count="1">
    <mergeCell ref="B1:E1"/>
  </mergeCells>
  <phoneticPr fontId="35" type="noConversion"/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opLeftCell="A57" workbookViewId="0">
      <selection activeCell="F80" sqref="F80"/>
    </sheetView>
  </sheetViews>
  <sheetFormatPr baseColWidth="10" defaultRowHeight="12.75" x14ac:dyDescent="0.2"/>
  <cols>
    <col min="2" max="2" width="22.5703125" customWidth="1"/>
  </cols>
  <sheetData>
    <row r="1" spans="1:19" ht="20.25" customHeight="1" thickTop="1" thickBot="1" x14ac:dyDescent="0.25">
      <c r="A1" s="254"/>
      <c r="B1" s="254" t="s">
        <v>149</v>
      </c>
      <c r="C1" s="274" t="s">
        <v>166</v>
      </c>
      <c r="D1" s="276" t="s">
        <v>25</v>
      </c>
      <c r="E1" s="278" t="s">
        <v>26</v>
      </c>
      <c r="F1" s="267" t="s">
        <v>167</v>
      </c>
      <c r="G1" s="269" t="s">
        <v>50</v>
      </c>
      <c r="H1" s="271" t="s">
        <v>168</v>
      </c>
      <c r="I1" s="271"/>
      <c r="J1" s="271"/>
      <c r="K1" s="271" t="s">
        <v>169</v>
      </c>
      <c r="L1" s="271"/>
      <c r="M1" s="271"/>
      <c r="N1" s="271" t="s">
        <v>170</v>
      </c>
      <c r="O1" s="271"/>
      <c r="P1" s="272"/>
      <c r="Q1" s="271" t="s">
        <v>171</v>
      </c>
      <c r="R1" s="271"/>
      <c r="S1" s="271"/>
    </row>
    <row r="2" spans="1:19" ht="32.25" customHeight="1" thickTop="1" thickBot="1" x14ac:dyDescent="0.25">
      <c r="A2" s="273"/>
      <c r="B2" s="273"/>
      <c r="C2" s="275"/>
      <c r="D2" s="277"/>
      <c r="E2" s="279"/>
      <c r="F2" s="268"/>
      <c r="G2" s="270"/>
      <c r="H2" s="129" t="s">
        <v>172</v>
      </c>
      <c r="I2" s="129" t="s">
        <v>173</v>
      </c>
      <c r="J2" s="129" t="s">
        <v>174</v>
      </c>
      <c r="K2" s="129" t="s">
        <v>172</v>
      </c>
      <c r="L2" s="129" t="s">
        <v>173</v>
      </c>
      <c r="M2" s="129" t="s">
        <v>174</v>
      </c>
      <c r="N2" s="129" t="s">
        <v>172</v>
      </c>
      <c r="O2" s="129" t="s">
        <v>173</v>
      </c>
      <c r="P2" s="130" t="s">
        <v>174</v>
      </c>
      <c r="Q2" s="131" t="s">
        <v>172</v>
      </c>
      <c r="R2" s="131" t="s">
        <v>173</v>
      </c>
      <c r="S2" s="131" t="s">
        <v>174</v>
      </c>
    </row>
    <row r="3" spans="1:19" ht="14.25" thickTop="1" thickBot="1" x14ac:dyDescent="0.25">
      <c r="A3" s="132"/>
      <c r="B3" s="154" t="s">
        <v>175</v>
      </c>
      <c r="C3" s="133" t="s">
        <v>28</v>
      </c>
      <c r="D3" s="133">
        <v>3</v>
      </c>
      <c r="E3" s="133">
        <v>3</v>
      </c>
      <c r="F3" s="133">
        <v>2</v>
      </c>
      <c r="G3" s="134">
        <v>4</v>
      </c>
      <c r="H3" s="135"/>
      <c r="I3" s="136"/>
      <c r="J3" s="136"/>
      <c r="K3" s="136"/>
      <c r="L3" s="136"/>
      <c r="M3" s="136"/>
      <c r="N3" s="136"/>
      <c r="O3" s="136"/>
      <c r="P3" s="137"/>
      <c r="Q3" s="138"/>
      <c r="R3" s="139"/>
      <c r="S3" s="140"/>
    </row>
    <row r="4" spans="1:19" ht="14.25" thickTop="1" thickBot="1" x14ac:dyDescent="0.25">
      <c r="A4" s="132"/>
      <c r="B4" s="154" t="s">
        <v>176</v>
      </c>
      <c r="C4" s="133" t="s">
        <v>27</v>
      </c>
      <c r="D4" s="133">
        <v>10</v>
      </c>
      <c r="E4" s="133">
        <v>10</v>
      </c>
      <c r="F4" s="133">
        <v>12</v>
      </c>
      <c r="G4" s="134">
        <v>19</v>
      </c>
      <c r="H4" s="135"/>
      <c r="I4" s="136"/>
      <c r="J4" s="136"/>
      <c r="K4" s="136"/>
      <c r="L4" s="136"/>
      <c r="M4" s="136"/>
      <c r="N4" s="136"/>
      <c r="O4" s="136"/>
      <c r="P4" s="137"/>
      <c r="Q4" s="138"/>
      <c r="R4" s="139"/>
      <c r="S4" s="140"/>
    </row>
    <row r="5" spans="1:19" ht="14.25" thickTop="1" thickBot="1" x14ac:dyDescent="0.25">
      <c r="A5" s="132"/>
      <c r="B5" s="154" t="s">
        <v>177</v>
      </c>
      <c r="C5" s="133" t="s">
        <v>28</v>
      </c>
      <c r="D5" s="133">
        <v>3</v>
      </c>
      <c r="E5" s="133">
        <v>3</v>
      </c>
      <c r="F5" s="133">
        <v>7</v>
      </c>
      <c r="G5" s="134">
        <v>9</v>
      </c>
      <c r="H5" s="135"/>
      <c r="I5" s="136"/>
      <c r="J5" s="136"/>
      <c r="K5" s="136"/>
      <c r="L5" s="136"/>
      <c r="M5" s="136"/>
      <c r="N5" s="136"/>
      <c r="O5" s="136"/>
      <c r="P5" s="137"/>
      <c r="Q5" s="138"/>
      <c r="R5" s="139"/>
      <c r="S5" s="140"/>
    </row>
    <row r="6" spans="1:19" ht="25.5" thickTop="1" thickBot="1" x14ac:dyDescent="0.25">
      <c r="A6" s="132"/>
      <c r="B6" s="154" t="s">
        <v>178</v>
      </c>
      <c r="C6" s="133" t="s">
        <v>28</v>
      </c>
      <c r="D6" s="133"/>
      <c r="E6" s="133"/>
      <c r="F6" s="133">
        <v>50</v>
      </c>
      <c r="G6" s="134">
        <v>47</v>
      </c>
      <c r="H6" s="135"/>
      <c r="I6" s="136"/>
      <c r="J6" s="136"/>
      <c r="K6" s="136"/>
      <c r="L6" s="136"/>
      <c r="M6" s="136"/>
      <c r="N6" s="136"/>
      <c r="O6" s="136"/>
      <c r="P6" s="137"/>
      <c r="Q6" s="138"/>
      <c r="R6" s="139"/>
      <c r="S6" s="140"/>
    </row>
    <row r="7" spans="1:19" ht="25.5" thickTop="1" thickBot="1" x14ac:dyDescent="0.25">
      <c r="A7" s="132"/>
      <c r="B7" s="154" t="s">
        <v>179</v>
      </c>
      <c r="C7" s="133" t="s">
        <v>28</v>
      </c>
      <c r="D7" s="133">
        <v>36</v>
      </c>
      <c r="E7" s="133">
        <v>36</v>
      </c>
      <c r="F7" s="133">
        <v>144</v>
      </c>
      <c r="G7" s="134">
        <v>110</v>
      </c>
      <c r="H7" s="135"/>
      <c r="I7" s="136"/>
      <c r="J7" s="136"/>
      <c r="K7" s="136"/>
      <c r="L7" s="136"/>
      <c r="M7" s="136"/>
      <c r="N7" s="136"/>
      <c r="O7" s="136"/>
      <c r="P7" s="137"/>
      <c r="Q7" s="138">
        <v>10</v>
      </c>
      <c r="R7" s="139">
        <v>893.2</v>
      </c>
      <c r="S7" s="140">
        <f>Q7*R7</f>
        <v>8932</v>
      </c>
    </row>
    <row r="8" spans="1:19" ht="25.5" thickTop="1" thickBot="1" x14ac:dyDescent="0.25">
      <c r="A8" s="132"/>
      <c r="B8" s="154" t="s">
        <v>180</v>
      </c>
      <c r="C8" s="133" t="s">
        <v>28</v>
      </c>
      <c r="D8" s="133">
        <v>60</v>
      </c>
      <c r="E8" s="133">
        <v>60</v>
      </c>
      <c r="F8" s="133">
        <v>720</v>
      </c>
      <c r="G8" s="134">
        <v>300</v>
      </c>
      <c r="H8" s="135"/>
      <c r="I8" s="136"/>
      <c r="J8" s="136"/>
      <c r="K8" s="136"/>
      <c r="L8" s="136"/>
      <c r="M8" s="136"/>
      <c r="N8" s="136"/>
      <c r="O8" s="136"/>
      <c r="P8" s="137"/>
      <c r="Q8" s="138">
        <v>10</v>
      </c>
      <c r="R8" s="139">
        <v>893.2</v>
      </c>
      <c r="S8" s="140">
        <f>Q8*R8</f>
        <v>8932</v>
      </c>
    </row>
    <row r="9" spans="1:19" ht="14.25" thickTop="1" thickBot="1" x14ac:dyDescent="0.25">
      <c r="A9" s="132"/>
      <c r="B9" s="154" t="s">
        <v>181</v>
      </c>
      <c r="C9" s="133" t="s">
        <v>28</v>
      </c>
      <c r="D9" s="133">
        <v>120</v>
      </c>
      <c r="E9" s="133">
        <v>120</v>
      </c>
      <c r="F9" s="133">
        <v>144</v>
      </c>
      <c r="G9" s="134">
        <v>184</v>
      </c>
      <c r="H9" s="135"/>
      <c r="I9" s="136"/>
      <c r="J9" s="136"/>
      <c r="K9" s="136"/>
      <c r="L9" s="136"/>
      <c r="M9" s="136"/>
      <c r="N9" s="136"/>
      <c r="O9" s="136"/>
      <c r="P9" s="137"/>
      <c r="Q9" s="138">
        <v>20</v>
      </c>
      <c r="R9" s="139">
        <v>535.91999999999996</v>
      </c>
      <c r="S9" s="140">
        <f>Q9*R9</f>
        <v>10718.4</v>
      </c>
    </row>
    <row r="10" spans="1:19" ht="14.25" thickTop="1" thickBot="1" x14ac:dyDescent="0.25">
      <c r="A10" s="132"/>
      <c r="B10" s="154" t="s">
        <v>182</v>
      </c>
      <c r="C10" s="133" t="s">
        <v>28</v>
      </c>
      <c r="D10" s="133">
        <v>5</v>
      </c>
      <c r="E10" s="133">
        <v>5</v>
      </c>
      <c r="F10" s="133">
        <v>60</v>
      </c>
      <c r="G10" s="134">
        <v>60</v>
      </c>
      <c r="H10" s="135"/>
      <c r="I10" s="136"/>
      <c r="J10" s="136"/>
      <c r="K10" s="136"/>
      <c r="L10" s="136"/>
      <c r="M10" s="136"/>
      <c r="N10" s="136"/>
      <c r="O10" s="136"/>
      <c r="P10" s="137"/>
      <c r="Q10" s="138"/>
      <c r="R10" s="141"/>
      <c r="S10" s="140"/>
    </row>
    <row r="11" spans="1:19" ht="14.25" thickTop="1" thickBot="1" x14ac:dyDescent="0.25">
      <c r="A11" s="132"/>
      <c r="B11" s="154" t="s">
        <v>183</v>
      </c>
      <c r="C11" s="133" t="s">
        <v>28</v>
      </c>
      <c r="D11" s="133">
        <v>25</v>
      </c>
      <c r="E11" s="133">
        <v>25</v>
      </c>
      <c r="F11" s="133">
        <v>60</v>
      </c>
      <c r="G11" s="134">
        <v>45</v>
      </c>
      <c r="H11" s="135"/>
      <c r="I11" s="136"/>
      <c r="J11" s="136"/>
      <c r="K11" s="136"/>
      <c r="L11" s="136"/>
      <c r="M11" s="136"/>
      <c r="N11" s="136"/>
      <c r="O11" s="136"/>
      <c r="P11" s="137"/>
      <c r="Q11" s="138">
        <v>10</v>
      </c>
      <c r="R11" s="139">
        <v>446.6</v>
      </c>
      <c r="S11" s="140">
        <f>Q11*R11</f>
        <v>4466</v>
      </c>
    </row>
    <row r="12" spans="1:19" ht="25.5" thickTop="1" thickBot="1" x14ac:dyDescent="0.25">
      <c r="A12" s="132"/>
      <c r="B12" s="154" t="s">
        <v>184</v>
      </c>
      <c r="C12" s="133" t="s">
        <v>28</v>
      </c>
      <c r="D12" s="133">
        <v>5</v>
      </c>
      <c r="E12" s="133">
        <v>5</v>
      </c>
      <c r="F12" s="133">
        <v>20</v>
      </c>
      <c r="G12" s="134">
        <v>15</v>
      </c>
      <c r="H12" s="135"/>
      <c r="I12" s="136"/>
      <c r="J12" s="136"/>
      <c r="K12" s="136"/>
      <c r="L12" s="136"/>
      <c r="M12" s="136"/>
      <c r="N12" s="136"/>
      <c r="O12" s="136"/>
      <c r="P12" s="137"/>
      <c r="Q12" s="138">
        <v>5</v>
      </c>
      <c r="R12" s="139">
        <v>4466</v>
      </c>
      <c r="S12" s="140">
        <f>Q12*R12</f>
        <v>22330</v>
      </c>
    </row>
    <row r="13" spans="1:19" ht="25.5" thickTop="1" thickBot="1" x14ac:dyDescent="0.25">
      <c r="A13" s="132"/>
      <c r="B13" s="154" t="s">
        <v>185</v>
      </c>
      <c r="C13" s="133" t="s">
        <v>28</v>
      </c>
      <c r="D13" s="133">
        <v>4</v>
      </c>
      <c r="E13" s="133">
        <v>4</v>
      </c>
      <c r="F13" s="133">
        <v>10</v>
      </c>
      <c r="G13" s="134">
        <v>6</v>
      </c>
      <c r="H13" s="135"/>
      <c r="I13" s="136"/>
      <c r="J13" s="136"/>
      <c r="K13" s="136"/>
      <c r="L13" s="136"/>
      <c r="M13" s="136"/>
      <c r="N13" s="136"/>
      <c r="O13" s="136"/>
      <c r="P13" s="137"/>
      <c r="Q13" s="138"/>
      <c r="R13" s="139"/>
      <c r="S13" s="140"/>
    </row>
    <row r="14" spans="1:19" ht="14.25" thickTop="1" thickBot="1" x14ac:dyDescent="0.25">
      <c r="A14" s="132"/>
      <c r="B14" s="154" t="s">
        <v>186</v>
      </c>
      <c r="C14" s="133" t="s">
        <v>27</v>
      </c>
      <c r="D14" s="133">
        <v>5</v>
      </c>
      <c r="E14" s="133">
        <v>5</v>
      </c>
      <c r="F14" s="133">
        <v>10</v>
      </c>
      <c r="G14" s="134">
        <v>11</v>
      </c>
      <c r="H14" s="135"/>
      <c r="I14" s="142"/>
      <c r="J14" s="142"/>
      <c r="K14" s="142"/>
      <c r="L14" s="142"/>
      <c r="M14" s="142"/>
      <c r="N14" s="142"/>
      <c r="O14" s="142"/>
      <c r="P14" s="143"/>
      <c r="Q14" s="138">
        <v>2</v>
      </c>
      <c r="R14" s="139">
        <v>714.56</v>
      </c>
      <c r="S14" s="140">
        <f>Q14*R14</f>
        <v>1429.12</v>
      </c>
    </row>
    <row r="15" spans="1:19" ht="25.5" thickTop="1" thickBot="1" x14ac:dyDescent="0.25">
      <c r="A15" s="132"/>
      <c r="B15" s="154" t="s">
        <v>30</v>
      </c>
      <c r="C15" s="133" t="s">
        <v>28</v>
      </c>
      <c r="D15" s="133">
        <v>30</v>
      </c>
      <c r="E15" s="133">
        <v>30</v>
      </c>
      <c r="F15" s="133">
        <v>20</v>
      </c>
      <c r="G15" s="134">
        <v>20</v>
      </c>
      <c r="H15" s="135"/>
      <c r="I15" s="142"/>
      <c r="J15" s="142"/>
      <c r="K15" s="142"/>
      <c r="L15" s="142"/>
      <c r="M15" s="142"/>
      <c r="N15" s="142"/>
      <c r="O15" s="142"/>
      <c r="P15" s="143"/>
      <c r="Q15" s="138"/>
      <c r="R15" s="144"/>
      <c r="S15" s="145"/>
    </row>
    <row r="16" spans="1:19" ht="25.5" thickTop="1" thickBot="1" x14ac:dyDescent="0.25">
      <c r="A16" s="132"/>
      <c r="B16" s="154" t="s">
        <v>187</v>
      </c>
      <c r="C16" s="133" t="s">
        <v>28</v>
      </c>
      <c r="D16" s="133"/>
      <c r="E16" s="133"/>
      <c r="F16" s="133">
        <v>2</v>
      </c>
      <c r="G16" s="134">
        <v>1</v>
      </c>
      <c r="H16" s="135"/>
      <c r="I16" s="142"/>
      <c r="J16" s="142"/>
      <c r="K16" s="142"/>
      <c r="L16" s="142"/>
      <c r="M16" s="142"/>
      <c r="N16" s="142"/>
      <c r="O16" s="142"/>
      <c r="P16" s="143"/>
      <c r="Q16" s="138"/>
      <c r="R16" s="144"/>
      <c r="S16" s="145"/>
    </row>
    <row r="17" spans="1:19" ht="14.25" thickTop="1" thickBot="1" x14ac:dyDescent="0.25">
      <c r="A17" s="132"/>
      <c r="B17" s="154" t="s">
        <v>188</v>
      </c>
      <c r="C17" s="133" t="s">
        <v>28</v>
      </c>
      <c r="D17" s="133">
        <v>50</v>
      </c>
      <c r="E17" s="133">
        <v>50</v>
      </c>
      <c r="F17" s="133">
        <v>150</v>
      </c>
      <c r="G17" s="134">
        <v>180</v>
      </c>
      <c r="H17" s="135"/>
      <c r="I17" s="142"/>
      <c r="J17" s="142"/>
      <c r="K17" s="142"/>
      <c r="L17" s="142"/>
      <c r="M17" s="142"/>
      <c r="N17" s="142"/>
      <c r="O17" s="142"/>
      <c r="P17" s="143"/>
      <c r="Q17" s="138"/>
      <c r="R17" s="144"/>
      <c r="S17" s="145"/>
    </row>
    <row r="18" spans="1:19" ht="14.25" thickTop="1" thickBot="1" x14ac:dyDescent="0.25">
      <c r="A18" s="132"/>
      <c r="B18" s="154" t="s">
        <v>189</v>
      </c>
      <c r="C18" s="133" t="s">
        <v>28</v>
      </c>
      <c r="D18" s="133">
        <v>50</v>
      </c>
      <c r="E18" s="133">
        <v>50</v>
      </c>
      <c r="F18" s="133">
        <v>150</v>
      </c>
      <c r="G18" s="134">
        <v>160</v>
      </c>
      <c r="H18" s="135"/>
      <c r="I18" s="142"/>
      <c r="J18" s="142"/>
      <c r="K18" s="142"/>
      <c r="L18" s="142"/>
      <c r="M18" s="142"/>
      <c r="N18" s="142"/>
      <c r="O18" s="142"/>
      <c r="P18" s="143"/>
      <c r="Q18" s="138">
        <v>20</v>
      </c>
      <c r="R18" s="139">
        <v>2012.6</v>
      </c>
      <c r="S18" s="140">
        <f>Q18*R18</f>
        <v>40252</v>
      </c>
    </row>
    <row r="19" spans="1:19" ht="14.25" thickTop="1" thickBot="1" x14ac:dyDescent="0.25">
      <c r="A19" s="132"/>
      <c r="B19" s="154" t="s">
        <v>190</v>
      </c>
      <c r="C19" s="133" t="s">
        <v>28</v>
      </c>
      <c r="D19" s="133">
        <v>50</v>
      </c>
      <c r="E19" s="133">
        <v>50</v>
      </c>
      <c r="F19" s="133"/>
      <c r="G19" s="134">
        <v>30</v>
      </c>
      <c r="H19" s="135"/>
      <c r="I19" s="142"/>
      <c r="J19" s="142"/>
      <c r="K19" s="142"/>
      <c r="L19" s="142"/>
      <c r="M19" s="142"/>
      <c r="N19" s="142"/>
      <c r="O19" s="142"/>
      <c r="P19" s="143"/>
      <c r="Q19" s="138"/>
      <c r="R19" s="139"/>
      <c r="S19" s="140"/>
    </row>
    <row r="20" spans="1:19" ht="14.25" thickTop="1" thickBot="1" x14ac:dyDescent="0.25">
      <c r="A20" s="132"/>
      <c r="B20" s="154" t="s">
        <v>191</v>
      </c>
      <c r="C20" s="133" t="s">
        <v>28</v>
      </c>
      <c r="D20" s="133">
        <v>30</v>
      </c>
      <c r="E20" s="133">
        <v>30</v>
      </c>
      <c r="F20" s="133">
        <v>150</v>
      </c>
      <c r="G20" s="134">
        <v>140</v>
      </c>
      <c r="H20" s="135"/>
      <c r="I20" s="142"/>
      <c r="J20" s="142"/>
      <c r="K20" s="142"/>
      <c r="L20" s="142"/>
      <c r="M20" s="142"/>
      <c r="N20" s="142"/>
      <c r="O20" s="142"/>
      <c r="P20" s="143"/>
      <c r="Q20" s="138">
        <v>20</v>
      </c>
      <c r="R20" s="139">
        <v>1869.92</v>
      </c>
      <c r="S20" s="140">
        <f>Q20*R20</f>
        <v>37398.400000000001</v>
      </c>
    </row>
    <row r="21" spans="1:19" ht="14.25" thickTop="1" thickBot="1" x14ac:dyDescent="0.25">
      <c r="A21" s="132"/>
      <c r="B21" s="154" t="s">
        <v>192</v>
      </c>
      <c r="C21" s="133" t="s">
        <v>28</v>
      </c>
      <c r="D21" s="133"/>
      <c r="E21" s="133"/>
      <c r="F21" s="133">
        <v>10</v>
      </c>
      <c r="G21" s="134">
        <v>8</v>
      </c>
      <c r="H21" s="135"/>
      <c r="I21" s="142"/>
      <c r="J21" s="142"/>
      <c r="K21" s="142"/>
      <c r="L21" s="142"/>
      <c r="M21" s="142"/>
      <c r="N21" s="142"/>
      <c r="O21" s="142"/>
      <c r="P21" s="143"/>
      <c r="Q21" s="146"/>
      <c r="R21" s="147"/>
      <c r="S21" s="148"/>
    </row>
    <row r="22" spans="1:19" ht="14.25" thickTop="1" thickBot="1" x14ac:dyDescent="0.25">
      <c r="A22" s="132"/>
      <c r="B22" s="154" t="s">
        <v>193</v>
      </c>
      <c r="C22" s="133" t="s">
        <v>28</v>
      </c>
      <c r="D22" s="133">
        <v>20</v>
      </c>
      <c r="E22" s="133">
        <v>20</v>
      </c>
      <c r="F22" s="133"/>
      <c r="G22" s="134">
        <v>14</v>
      </c>
      <c r="H22" s="135"/>
      <c r="I22" s="142"/>
      <c r="J22" s="142"/>
      <c r="K22" s="142"/>
      <c r="L22" s="142"/>
      <c r="M22" s="142"/>
      <c r="N22" s="142"/>
      <c r="O22" s="142"/>
      <c r="P22" s="143"/>
      <c r="Q22" s="138"/>
      <c r="R22" s="144"/>
      <c r="S22" s="145"/>
    </row>
    <row r="23" spans="1:19" ht="25.5" thickTop="1" thickBot="1" x14ac:dyDescent="0.25">
      <c r="A23" s="132"/>
      <c r="B23" s="154" t="s">
        <v>194</v>
      </c>
      <c r="C23" s="133" t="s">
        <v>28</v>
      </c>
      <c r="D23" s="133">
        <v>10</v>
      </c>
      <c r="E23" s="133">
        <v>10</v>
      </c>
      <c r="F23" s="133"/>
      <c r="G23" s="134">
        <v>7</v>
      </c>
      <c r="H23" s="135"/>
      <c r="I23" s="142"/>
      <c r="J23" s="142"/>
      <c r="K23" s="142"/>
      <c r="L23" s="142"/>
      <c r="M23" s="142"/>
      <c r="N23" s="142"/>
      <c r="O23" s="142"/>
      <c r="P23" s="143"/>
      <c r="Q23" s="138"/>
      <c r="R23" s="144"/>
      <c r="S23" s="145"/>
    </row>
    <row r="24" spans="1:19" ht="14.25" thickTop="1" thickBot="1" x14ac:dyDescent="0.25">
      <c r="A24" s="132"/>
      <c r="B24" s="154" t="s">
        <v>195</v>
      </c>
      <c r="C24" s="133" t="s">
        <v>28</v>
      </c>
      <c r="D24" s="133">
        <v>3</v>
      </c>
      <c r="E24" s="133">
        <v>3</v>
      </c>
      <c r="F24" s="133">
        <v>60</v>
      </c>
      <c r="G24" s="134">
        <v>40</v>
      </c>
      <c r="H24" s="149"/>
      <c r="I24" s="142"/>
      <c r="J24" s="142"/>
      <c r="K24" s="142"/>
      <c r="L24" s="142"/>
      <c r="M24" s="142"/>
      <c r="N24" s="142"/>
      <c r="O24" s="142"/>
      <c r="P24" s="143"/>
      <c r="Q24" s="138"/>
      <c r="R24" s="144"/>
      <c r="S24" s="145"/>
    </row>
    <row r="25" spans="1:19" ht="25.5" thickTop="1" thickBot="1" x14ac:dyDescent="0.25">
      <c r="A25" s="132"/>
      <c r="B25" s="154" t="s">
        <v>196</v>
      </c>
      <c r="C25" s="133" t="s">
        <v>28</v>
      </c>
      <c r="D25" s="133">
        <v>20</v>
      </c>
      <c r="E25" s="133">
        <v>20</v>
      </c>
      <c r="F25" s="133">
        <v>60</v>
      </c>
      <c r="G25" s="134">
        <v>30</v>
      </c>
      <c r="H25" s="149"/>
      <c r="I25" s="142"/>
      <c r="J25" s="142"/>
      <c r="K25" s="142"/>
      <c r="L25" s="142"/>
      <c r="M25" s="142"/>
      <c r="N25" s="142"/>
      <c r="O25" s="142"/>
      <c r="P25" s="143"/>
      <c r="Q25" s="138">
        <v>10</v>
      </c>
      <c r="R25" s="139">
        <v>3076.32</v>
      </c>
      <c r="S25" s="140">
        <f>Q25*R25</f>
        <v>30763.200000000001</v>
      </c>
    </row>
    <row r="26" spans="1:19" ht="25.5" thickTop="1" thickBot="1" x14ac:dyDescent="0.25">
      <c r="A26" s="132"/>
      <c r="B26" s="154" t="s">
        <v>197</v>
      </c>
      <c r="C26" s="133" t="s">
        <v>28</v>
      </c>
      <c r="D26" s="133">
        <v>10</v>
      </c>
      <c r="E26" s="133">
        <v>10</v>
      </c>
      <c r="F26" s="133">
        <v>5</v>
      </c>
      <c r="G26" s="134">
        <v>13</v>
      </c>
      <c r="H26" s="149"/>
      <c r="I26" s="142"/>
      <c r="J26" s="142"/>
      <c r="K26" s="142"/>
      <c r="L26" s="142"/>
      <c r="M26" s="142"/>
      <c r="N26" s="142"/>
      <c r="O26" s="142"/>
      <c r="P26" s="143"/>
      <c r="Q26" s="138"/>
      <c r="R26" s="144"/>
      <c r="S26" s="145"/>
    </row>
    <row r="27" spans="1:19" ht="14.25" thickTop="1" thickBot="1" x14ac:dyDescent="0.25">
      <c r="A27" s="132"/>
      <c r="B27" s="154" t="s">
        <v>198</v>
      </c>
      <c r="C27" s="133" t="s">
        <v>28</v>
      </c>
      <c r="D27" s="133">
        <v>2</v>
      </c>
      <c r="E27" s="133">
        <v>2</v>
      </c>
      <c r="F27" s="133">
        <v>1</v>
      </c>
      <c r="G27" s="134">
        <v>2</v>
      </c>
      <c r="H27" s="149"/>
      <c r="I27" s="142"/>
      <c r="J27" s="142"/>
      <c r="K27" s="142"/>
      <c r="L27" s="142"/>
      <c r="M27" s="142"/>
      <c r="N27" s="142"/>
      <c r="O27" s="142"/>
      <c r="P27" s="143"/>
      <c r="Q27" s="138"/>
      <c r="R27" s="144"/>
      <c r="S27" s="145"/>
    </row>
    <row r="28" spans="1:19" ht="25.5" thickTop="1" thickBot="1" x14ac:dyDescent="0.25">
      <c r="A28" s="132"/>
      <c r="B28" s="154" t="s">
        <v>249</v>
      </c>
      <c r="C28" s="133" t="s">
        <v>28</v>
      </c>
      <c r="D28" s="133"/>
      <c r="E28" s="133"/>
      <c r="F28" s="133">
        <v>3</v>
      </c>
      <c r="G28" s="134">
        <v>1</v>
      </c>
      <c r="H28" s="149"/>
      <c r="I28" s="142"/>
      <c r="J28" s="142"/>
      <c r="K28" s="142"/>
      <c r="L28" s="142"/>
      <c r="M28" s="142"/>
      <c r="N28" s="142"/>
      <c r="O28" s="142"/>
      <c r="P28" s="143"/>
      <c r="Q28" s="138"/>
      <c r="R28" s="144"/>
      <c r="S28" s="145"/>
    </row>
    <row r="29" spans="1:19" ht="49.5" thickTop="1" thickBot="1" x14ac:dyDescent="0.25">
      <c r="A29" s="132"/>
      <c r="B29" s="154" t="s">
        <v>199</v>
      </c>
      <c r="C29" s="133" t="s">
        <v>28</v>
      </c>
      <c r="D29" s="133"/>
      <c r="E29" s="133"/>
      <c r="F29" s="133">
        <v>20</v>
      </c>
      <c r="G29" s="134">
        <f>E29+F29</f>
        <v>20</v>
      </c>
      <c r="H29" s="149"/>
      <c r="I29" s="142"/>
      <c r="J29" s="142"/>
      <c r="K29" s="142"/>
      <c r="L29" s="142"/>
      <c r="M29" s="142"/>
      <c r="N29" s="142"/>
      <c r="O29" s="142"/>
      <c r="P29" s="143"/>
      <c r="Q29" s="138"/>
      <c r="R29" s="144"/>
      <c r="S29" s="145"/>
    </row>
    <row r="30" spans="1:19" ht="37.5" thickTop="1" thickBot="1" x14ac:dyDescent="0.25">
      <c r="A30" s="132"/>
      <c r="B30" s="154" t="s">
        <v>200</v>
      </c>
      <c r="C30" s="133" t="s">
        <v>28</v>
      </c>
      <c r="D30" s="133"/>
      <c r="E30" s="133"/>
      <c r="F30" s="133">
        <v>3</v>
      </c>
      <c r="G30" s="134">
        <v>1</v>
      </c>
      <c r="H30" s="149"/>
      <c r="I30" s="142"/>
      <c r="J30" s="142"/>
      <c r="K30" s="142"/>
      <c r="L30" s="142"/>
      <c r="M30" s="142"/>
      <c r="N30" s="142"/>
      <c r="O30" s="142"/>
      <c r="P30" s="143"/>
      <c r="Q30" s="138"/>
      <c r="R30" s="144"/>
      <c r="S30" s="145"/>
    </row>
    <row r="31" spans="1:19" ht="14.25" thickTop="1" thickBot="1" x14ac:dyDescent="0.25">
      <c r="A31" s="132"/>
      <c r="B31" s="154" t="s">
        <v>31</v>
      </c>
      <c r="C31" s="133" t="s">
        <v>27</v>
      </c>
      <c r="D31" s="133">
        <v>5</v>
      </c>
      <c r="E31" s="133">
        <v>5</v>
      </c>
      <c r="F31" s="133">
        <v>12</v>
      </c>
      <c r="G31" s="134">
        <v>12</v>
      </c>
      <c r="H31" s="149"/>
      <c r="I31" s="142"/>
      <c r="J31" s="142"/>
      <c r="K31" s="142"/>
      <c r="L31" s="142"/>
      <c r="M31" s="142"/>
      <c r="N31" s="142"/>
      <c r="O31" s="142"/>
      <c r="P31" s="143"/>
      <c r="Q31" s="138"/>
      <c r="R31" s="144"/>
      <c r="S31" s="145"/>
    </row>
    <row r="32" spans="1:19" ht="14.25" thickTop="1" thickBot="1" x14ac:dyDescent="0.25">
      <c r="A32" s="132"/>
      <c r="B32" s="154" t="s">
        <v>51</v>
      </c>
      <c r="C32" s="133" t="s">
        <v>27</v>
      </c>
      <c r="D32" s="133">
        <v>50</v>
      </c>
      <c r="E32" s="133">
        <v>50</v>
      </c>
      <c r="F32" s="133">
        <v>60</v>
      </c>
      <c r="G32" s="134">
        <v>60</v>
      </c>
      <c r="H32" s="149"/>
      <c r="I32" s="142"/>
      <c r="J32" s="142"/>
      <c r="K32" s="142"/>
      <c r="L32" s="142"/>
      <c r="M32" s="142"/>
      <c r="N32" s="142"/>
      <c r="O32" s="142"/>
      <c r="P32" s="143"/>
      <c r="Q32" s="138"/>
      <c r="R32" s="144"/>
      <c r="S32" s="145"/>
    </row>
    <row r="33" spans="1:19" ht="25.5" thickTop="1" thickBot="1" x14ac:dyDescent="0.25">
      <c r="A33" s="132"/>
      <c r="B33" s="154" t="s">
        <v>32</v>
      </c>
      <c r="C33" s="133" t="s">
        <v>27</v>
      </c>
      <c r="D33" s="133">
        <v>5</v>
      </c>
      <c r="E33" s="133">
        <v>5</v>
      </c>
      <c r="F33" s="133"/>
      <c r="G33" s="134">
        <f>E33+F33</f>
        <v>5</v>
      </c>
      <c r="H33" s="149"/>
      <c r="I33" s="142"/>
      <c r="J33" s="142"/>
      <c r="K33" s="142"/>
      <c r="L33" s="142"/>
      <c r="M33" s="142"/>
      <c r="N33" s="142"/>
      <c r="O33" s="142"/>
      <c r="P33" s="143"/>
      <c r="Q33" s="138"/>
      <c r="R33" s="144"/>
      <c r="S33" s="145"/>
    </row>
    <row r="34" spans="1:19" ht="37.5" thickTop="1" thickBot="1" x14ac:dyDescent="0.25">
      <c r="A34" s="132"/>
      <c r="B34" s="154" t="s">
        <v>201</v>
      </c>
      <c r="C34" s="133" t="s">
        <v>29</v>
      </c>
      <c r="D34" s="133">
        <v>50</v>
      </c>
      <c r="E34" s="133">
        <v>50</v>
      </c>
      <c r="F34" s="133">
        <v>60</v>
      </c>
      <c r="G34" s="134">
        <v>10</v>
      </c>
      <c r="H34" s="149"/>
      <c r="I34" s="142"/>
      <c r="J34" s="142"/>
      <c r="K34" s="142"/>
      <c r="L34" s="142"/>
      <c r="M34" s="142"/>
      <c r="N34" s="142"/>
      <c r="O34" s="142"/>
      <c r="P34" s="143"/>
      <c r="Q34" s="138"/>
      <c r="R34" s="144"/>
      <c r="S34" s="145"/>
    </row>
    <row r="35" spans="1:19" ht="25.5" thickTop="1" thickBot="1" x14ac:dyDescent="0.25">
      <c r="A35" s="132"/>
      <c r="B35" s="154" t="s">
        <v>33</v>
      </c>
      <c r="C35" s="133" t="s">
        <v>27</v>
      </c>
      <c r="D35" s="133">
        <v>10</v>
      </c>
      <c r="E35" s="133">
        <v>10</v>
      </c>
      <c r="F35" s="133">
        <v>12</v>
      </c>
      <c r="G35" s="134">
        <v>18</v>
      </c>
      <c r="H35" s="149"/>
      <c r="I35" s="142"/>
      <c r="J35" s="142"/>
      <c r="K35" s="142"/>
      <c r="L35" s="142"/>
      <c r="M35" s="142"/>
      <c r="N35" s="142"/>
      <c r="O35" s="142"/>
      <c r="P35" s="143"/>
      <c r="Q35" s="138"/>
      <c r="R35" s="144"/>
      <c r="S35" s="145"/>
    </row>
    <row r="36" spans="1:19" ht="14.25" thickTop="1" thickBot="1" x14ac:dyDescent="0.25">
      <c r="A36" s="132"/>
      <c r="B36" s="154" t="s">
        <v>34</v>
      </c>
      <c r="C36" s="133" t="s">
        <v>28</v>
      </c>
      <c r="D36" s="133">
        <v>9</v>
      </c>
      <c r="E36" s="133">
        <v>9</v>
      </c>
      <c r="F36" s="133">
        <v>12</v>
      </c>
      <c r="G36" s="134">
        <v>5</v>
      </c>
      <c r="H36" s="149"/>
      <c r="I36" s="142"/>
      <c r="J36" s="142"/>
      <c r="K36" s="142"/>
      <c r="L36" s="142"/>
      <c r="M36" s="142"/>
      <c r="N36" s="142"/>
      <c r="O36" s="142"/>
      <c r="P36" s="143"/>
      <c r="Q36" s="138"/>
      <c r="R36" s="144"/>
      <c r="S36" s="145"/>
    </row>
    <row r="37" spans="1:19" ht="25.5" thickTop="1" thickBot="1" x14ac:dyDescent="0.25">
      <c r="A37" s="132"/>
      <c r="B37" s="154" t="s">
        <v>202</v>
      </c>
      <c r="C37" s="133" t="s">
        <v>28</v>
      </c>
      <c r="D37" s="133">
        <v>3</v>
      </c>
      <c r="E37" s="133">
        <v>3</v>
      </c>
      <c r="F37" s="133">
        <v>6</v>
      </c>
      <c r="G37" s="134">
        <v>7</v>
      </c>
      <c r="H37" s="149"/>
      <c r="I37" s="142"/>
      <c r="J37" s="142"/>
      <c r="K37" s="142"/>
      <c r="L37" s="142"/>
      <c r="M37" s="142"/>
      <c r="N37" s="142"/>
      <c r="O37" s="142"/>
      <c r="P37" s="143"/>
      <c r="Q37" s="138"/>
      <c r="R37" s="144"/>
      <c r="S37" s="145"/>
    </row>
    <row r="38" spans="1:19" ht="14.25" thickTop="1" thickBot="1" x14ac:dyDescent="0.25">
      <c r="A38" s="132"/>
      <c r="B38" s="154" t="s">
        <v>203</v>
      </c>
      <c r="C38" s="133" t="s">
        <v>29</v>
      </c>
      <c r="D38" s="133"/>
      <c r="E38" s="133"/>
      <c r="F38" s="133">
        <v>15</v>
      </c>
      <c r="G38" s="134">
        <v>12</v>
      </c>
      <c r="H38" s="149"/>
      <c r="I38" s="142"/>
      <c r="J38" s="142"/>
      <c r="K38" s="142"/>
      <c r="L38" s="142"/>
      <c r="M38" s="142"/>
      <c r="N38" s="142"/>
      <c r="O38" s="142"/>
      <c r="P38" s="143"/>
      <c r="Q38" s="138"/>
      <c r="R38" s="144"/>
      <c r="S38" s="145"/>
    </row>
    <row r="39" spans="1:19" ht="14.25" thickTop="1" thickBot="1" x14ac:dyDescent="0.25">
      <c r="A39" s="132"/>
      <c r="B39" s="154" t="s">
        <v>35</v>
      </c>
      <c r="C39" s="133" t="s">
        <v>28</v>
      </c>
      <c r="D39" s="133">
        <v>40</v>
      </c>
      <c r="E39" s="133">
        <v>40</v>
      </c>
      <c r="F39" s="133">
        <v>60</v>
      </c>
      <c r="G39" s="134">
        <v>20</v>
      </c>
      <c r="H39" s="149"/>
      <c r="I39" s="142"/>
      <c r="J39" s="142"/>
      <c r="K39" s="142"/>
      <c r="L39" s="142"/>
      <c r="M39" s="142"/>
      <c r="N39" s="142"/>
      <c r="O39" s="142"/>
      <c r="P39" s="143"/>
      <c r="Q39" s="138">
        <v>20</v>
      </c>
      <c r="R39" s="139">
        <v>625</v>
      </c>
      <c r="S39" s="140">
        <f>Q39*R39</f>
        <v>12500</v>
      </c>
    </row>
    <row r="40" spans="1:19" ht="14.25" thickTop="1" thickBot="1" x14ac:dyDescent="0.25">
      <c r="A40" s="132"/>
      <c r="B40" s="154" t="s">
        <v>204</v>
      </c>
      <c r="C40" s="133" t="s">
        <v>28</v>
      </c>
      <c r="D40" s="133"/>
      <c r="E40" s="133"/>
      <c r="F40" s="133">
        <v>50</v>
      </c>
      <c r="G40" s="134">
        <v>40</v>
      </c>
      <c r="H40" s="149"/>
      <c r="I40" s="142"/>
      <c r="J40" s="142"/>
      <c r="K40" s="142"/>
      <c r="L40" s="142"/>
      <c r="M40" s="142"/>
      <c r="N40" s="142"/>
      <c r="O40" s="142"/>
      <c r="P40" s="143"/>
      <c r="Q40" s="138"/>
      <c r="R40" s="139"/>
      <c r="S40" s="145"/>
    </row>
    <row r="41" spans="1:19" ht="25.5" thickTop="1" thickBot="1" x14ac:dyDescent="0.25">
      <c r="A41" s="132"/>
      <c r="B41" s="154" t="s">
        <v>36</v>
      </c>
      <c r="C41" s="133" t="s">
        <v>28</v>
      </c>
      <c r="D41" s="133">
        <v>10</v>
      </c>
      <c r="E41" s="133">
        <v>10</v>
      </c>
      <c r="F41" s="133">
        <v>12</v>
      </c>
      <c r="G41" s="134">
        <v>19</v>
      </c>
      <c r="H41" s="149"/>
      <c r="I41" s="142"/>
      <c r="J41" s="142"/>
      <c r="K41" s="142"/>
      <c r="L41" s="142"/>
      <c r="M41" s="142"/>
      <c r="N41" s="142"/>
      <c r="O41" s="142"/>
      <c r="P41" s="143"/>
      <c r="Q41" s="138"/>
      <c r="R41" s="139"/>
      <c r="S41" s="145"/>
    </row>
    <row r="42" spans="1:19" ht="25.5" thickTop="1" thickBot="1" x14ac:dyDescent="0.25">
      <c r="A42" s="132"/>
      <c r="B42" s="154" t="s">
        <v>205</v>
      </c>
      <c r="C42" s="133" t="s">
        <v>28</v>
      </c>
      <c r="D42" s="133"/>
      <c r="E42" s="133"/>
      <c r="F42" s="133">
        <v>2</v>
      </c>
      <c r="G42" s="134">
        <v>1</v>
      </c>
      <c r="H42" s="149"/>
      <c r="I42" s="142"/>
      <c r="J42" s="142"/>
      <c r="K42" s="142"/>
      <c r="L42" s="142"/>
      <c r="M42" s="142"/>
      <c r="N42" s="142"/>
      <c r="O42" s="142"/>
      <c r="P42" s="143"/>
      <c r="Q42" s="138"/>
      <c r="R42" s="139"/>
      <c r="S42" s="145"/>
    </row>
    <row r="43" spans="1:19" ht="14.25" thickTop="1" thickBot="1" x14ac:dyDescent="0.25">
      <c r="A43" s="132"/>
      <c r="B43" s="154" t="s">
        <v>206</v>
      </c>
      <c r="C43" s="133" t="s">
        <v>29</v>
      </c>
      <c r="D43" s="133"/>
      <c r="E43" s="133"/>
      <c r="F43" s="133">
        <v>12</v>
      </c>
      <c r="G43" s="134">
        <v>7</v>
      </c>
      <c r="H43" s="149"/>
      <c r="I43" s="142"/>
      <c r="J43" s="142"/>
      <c r="K43" s="142"/>
      <c r="L43" s="142"/>
      <c r="M43" s="142"/>
      <c r="N43" s="142"/>
      <c r="O43" s="142"/>
      <c r="P43" s="143"/>
      <c r="Q43" s="138"/>
      <c r="R43" s="139"/>
      <c r="S43" s="145"/>
    </row>
    <row r="44" spans="1:19" ht="25.5" thickTop="1" thickBot="1" x14ac:dyDescent="0.25">
      <c r="A44" s="132"/>
      <c r="B44" s="154" t="s">
        <v>207</v>
      </c>
      <c r="C44" s="133" t="s">
        <v>28</v>
      </c>
      <c r="D44" s="133">
        <v>50</v>
      </c>
      <c r="E44" s="133">
        <v>50</v>
      </c>
      <c r="F44" s="133">
        <v>60</v>
      </c>
      <c r="G44" s="134">
        <v>20</v>
      </c>
      <c r="H44" s="149"/>
      <c r="I44" s="142"/>
      <c r="J44" s="142"/>
      <c r="K44" s="142"/>
      <c r="L44" s="142"/>
      <c r="M44" s="142"/>
      <c r="N44" s="142"/>
      <c r="O44" s="142"/>
      <c r="P44" s="143"/>
      <c r="Q44" s="138"/>
      <c r="R44" s="139"/>
      <c r="S44" s="145"/>
    </row>
    <row r="45" spans="1:19" ht="14.25" thickTop="1" thickBot="1" x14ac:dyDescent="0.25">
      <c r="A45" s="132"/>
      <c r="B45" s="154" t="s">
        <v>208</v>
      </c>
      <c r="C45" s="133" t="s">
        <v>28</v>
      </c>
      <c r="D45" s="133">
        <v>20</v>
      </c>
      <c r="E45" s="133">
        <v>20</v>
      </c>
      <c r="F45" s="133">
        <v>50</v>
      </c>
      <c r="G45" s="134">
        <v>20</v>
      </c>
      <c r="H45" s="149"/>
      <c r="I45" s="142"/>
      <c r="J45" s="142"/>
      <c r="K45" s="142"/>
      <c r="L45" s="142"/>
      <c r="M45" s="142"/>
      <c r="N45" s="142"/>
      <c r="O45" s="142"/>
      <c r="P45" s="143"/>
      <c r="Q45" s="138">
        <v>20</v>
      </c>
      <c r="R45" s="139">
        <v>1518.44</v>
      </c>
      <c r="S45" s="140">
        <f>Q45*R45</f>
        <v>30368.800000000003</v>
      </c>
    </row>
    <row r="46" spans="1:19" ht="61.5" thickTop="1" thickBot="1" x14ac:dyDescent="0.25">
      <c r="A46" s="132"/>
      <c r="B46" s="154" t="s">
        <v>209</v>
      </c>
      <c r="C46" s="133" t="s">
        <v>28</v>
      </c>
      <c r="D46" s="133"/>
      <c r="E46" s="133"/>
      <c r="F46" s="133">
        <v>60</v>
      </c>
      <c r="G46" s="134">
        <v>20</v>
      </c>
      <c r="H46" s="149"/>
      <c r="I46" s="142"/>
      <c r="J46" s="142"/>
      <c r="K46" s="142"/>
      <c r="L46" s="142"/>
      <c r="M46" s="142"/>
      <c r="N46" s="142"/>
      <c r="O46" s="142"/>
      <c r="P46" s="143"/>
      <c r="Q46" s="138"/>
      <c r="R46" s="139"/>
      <c r="S46" s="145"/>
    </row>
    <row r="47" spans="1:19" ht="14.25" thickTop="1" thickBot="1" x14ac:dyDescent="0.25">
      <c r="A47" s="132"/>
      <c r="B47" s="154" t="s">
        <v>210</v>
      </c>
      <c r="C47" s="133" t="s">
        <v>28</v>
      </c>
      <c r="D47" s="133">
        <v>100</v>
      </c>
      <c r="E47" s="133">
        <v>100</v>
      </c>
      <c r="F47" s="133">
        <v>50</v>
      </c>
      <c r="G47" s="134">
        <v>50</v>
      </c>
      <c r="H47" s="149"/>
      <c r="I47" s="142"/>
      <c r="J47" s="142"/>
      <c r="K47" s="142"/>
      <c r="L47" s="142"/>
      <c r="M47" s="142"/>
      <c r="N47" s="142"/>
      <c r="O47" s="142"/>
      <c r="P47" s="143"/>
      <c r="Q47" s="138"/>
      <c r="R47" s="139"/>
      <c r="S47" s="145"/>
    </row>
    <row r="48" spans="1:19" ht="14.25" thickTop="1" thickBot="1" x14ac:dyDescent="0.25">
      <c r="A48" s="132"/>
      <c r="B48" s="154" t="s">
        <v>211</v>
      </c>
      <c r="C48" s="133" t="s">
        <v>27</v>
      </c>
      <c r="D48" s="133">
        <v>30</v>
      </c>
      <c r="E48" s="133">
        <v>30</v>
      </c>
      <c r="F48" s="133">
        <v>90</v>
      </c>
      <c r="G48" s="134">
        <v>30</v>
      </c>
      <c r="H48" s="149"/>
      <c r="I48" s="142"/>
      <c r="J48" s="142"/>
      <c r="K48" s="142"/>
      <c r="L48" s="142"/>
      <c r="M48" s="142"/>
      <c r="N48" s="142"/>
      <c r="O48" s="142"/>
      <c r="P48" s="143"/>
      <c r="Q48" s="138"/>
      <c r="R48" s="139"/>
      <c r="S48" s="145"/>
    </row>
    <row r="49" spans="1:19" ht="25.5" thickTop="1" thickBot="1" x14ac:dyDescent="0.25">
      <c r="A49" s="132"/>
      <c r="B49" s="154" t="s">
        <v>212</v>
      </c>
      <c r="C49" s="133" t="s">
        <v>29</v>
      </c>
      <c r="D49" s="133">
        <v>30</v>
      </c>
      <c r="E49" s="133">
        <v>30</v>
      </c>
      <c r="F49" s="133">
        <v>70</v>
      </c>
      <c r="G49" s="134">
        <v>50</v>
      </c>
      <c r="H49" s="149"/>
      <c r="I49" s="142"/>
      <c r="J49" s="142"/>
      <c r="K49" s="142"/>
      <c r="L49" s="142"/>
      <c r="M49" s="142"/>
      <c r="N49" s="142"/>
      <c r="O49" s="142"/>
      <c r="P49" s="143"/>
      <c r="Q49" s="138">
        <v>20</v>
      </c>
      <c r="R49" s="139">
        <v>2500.96</v>
      </c>
      <c r="S49" s="140">
        <f>Q49*R49</f>
        <v>50019.199999999997</v>
      </c>
    </row>
    <row r="50" spans="1:19" ht="25.5" thickTop="1" thickBot="1" x14ac:dyDescent="0.25">
      <c r="A50" s="132"/>
      <c r="B50" s="154" t="s">
        <v>113</v>
      </c>
      <c r="C50" s="133" t="s">
        <v>29</v>
      </c>
      <c r="D50" s="133">
        <v>30</v>
      </c>
      <c r="E50" s="133">
        <v>30</v>
      </c>
      <c r="F50" s="133">
        <v>70</v>
      </c>
      <c r="G50" s="134">
        <v>70</v>
      </c>
      <c r="H50" s="149"/>
      <c r="I50" s="142"/>
      <c r="J50" s="142"/>
      <c r="K50" s="142"/>
      <c r="L50" s="142"/>
      <c r="M50" s="142"/>
      <c r="N50" s="142"/>
      <c r="O50" s="142"/>
      <c r="P50" s="143"/>
      <c r="Q50" s="138"/>
      <c r="R50" s="139"/>
      <c r="S50" s="145"/>
    </row>
    <row r="51" spans="1:19" ht="25.5" thickTop="1" thickBot="1" x14ac:dyDescent="0.25">
      <c r="A51" s="132"/>
      <c r="B51" s="154" t="s">
        <v>213</v>
      </c>
      <c r="C51" s="133" t="s">
        <v>29</v>
      </c>
      <c r="D51" s="133">
        <v>50</v>
      </c>
      <c r="E51" s="133">
        <v>50</v>
      </c>
      <c r="F51" s="133">
        <v>70</v>
      </c>
      <c r="G51" s="134">
        <v>80</v>
      </c>
      <c r="H51" s="149"/>
      <c r="I51" s="142"/>
      <c r="J51" s="142"/>
      <c r="K51" s="142"/>
      <c r="L51" s="142"/>
      <c r="M51" s="142"/>
      <c r="N51" s="142"/>
      <c r="O51" s="142"/>
      <c r="P51" s="143"/>
      <c r="Q51" s="138">
        <v>20</v>
      </c>
      <c r="R51" s="139">
        <v>893.2</v>
      </c>
      <c r="S51" s="140">
        <f>Q51*R51</f>
        <v>17864</v>
      </c>
    </row>
    <row r="52" spans="1:19" ht="25.5" thickTop="1" thickBot="1" x14ac:dyDescent="0.25">
      <c r="A52" s="132"/>
      <c r="B52" s="154" t="s">
        <v>122</v>
      </c>
      <c r="C52" s="133" t="s">
        <v>37</v>
      </c>
      <c r="D52" s="133">
        <v>50</v>
      </c>
      <c r="E52" s="133">
        <v>50</v>
      </c>
      <c r="F52" s="133">
        <v>65</v>
      </c>
      <c r="G52" s="134">
        <v>60</v>
      </c>
      <c r="H52" s="149"/>
      <c r="I52" s="142"/>
      <c r="J52" s="142"/>
      <c r="K52" s="142"/>
      <c r="L52" s="142"/>
      <c r="M52" s="142"/>
      <c r="N52" s="142"/>
      <c r="O52" s="142"/>
      <c r="P52" s="143"/>
      <c r="Q52" s="138">
        <v>15</v>
      </c>
      <c r="R52" s="139">
        <v>10699.84</v>
      </c>
      <c r="S52" s="140">
        <f>Q52*R52</f>
        <v>160497.60000000001</v>
      </c>
    </row>
    <row r="53" spans="1:19" ht="25.5" thickTop="1" thickBot="1" x14ac:dyDescent="0.25">
      <c r="A53" s="132"/>
      <c r="B53" s="154" t="s">
        <v>124</v>
      </c>
      <c r="C53" s="133" t="s">
        <v>37</v>
      </c>
      <c r="D53" s="133">
        <v>50</v>
      </c>
      <c r="E53" s="133">
        <v>50</v>
      </c>
      <c r="F53" s="133">
        <v>65</v>
      </c>
      <c r="G53" s="134">
        <v>70</v>
      </c>
      <c r="H53" s="149"/>
      <c r="I53" s="142"/>
      <c r="J53" s="142"/>
      <c r="K53" s="142"/>
      <c r="L53" s="142"/>
      <c r="M53" s="142"/>
      <c r="N53" s="142"/>
      <c r="O53" s="142"/>
      <c r="P53" s="143"/>
      <c r="Q53" s="138">
        <v>5</v>
      </c>
      <c r="R53" s="139">
        <v>12699.68</v>
      </c>
      <c r="S53" s="140">
        <f>Q53*R53</f>
        <v>63498.400000000001</v>
      </c>
    </row>
    <row r="54" spans="1:19" ht="25.5" thickTop="1" thickBot="1" x14ac:dyDescent="0.25">
      <c r="A54" s="132"/>
      <c r="B54" s="154" t="s">
        <v>215</v>
      </c>
      <c r="C54" s="133" t="s">
        <v>214</v>
      </c>
      <c r="D54" s="133"/>
      <c r="E54" s="133"/>
      <c r="F54" s="133">
        <v>24</v>
      </c>
      <c r="G54" s="134">
        <v>18</v>
      </c>
      <c r="H54" s="149"/>
      <c r="I54" s="142"/>
      <c r="J54" s="142"/>
      <c r="K54" s="142"/>
      <c r="L54" s="142"/>
      <c r="M54" s="142"/>
      <c r="N54" s="142"/>
      <c r="O54" s="142"/>
      <c r="P54" s="143"/>
      <c r="Q54" s="138"/>
      <c r="R54" s="139"/>
      <c r="S54" s="145"/>
    </row>
    <row r="55" spans="1:19" ht="25.5" thickTop="1" thickBot="1" x14ac:dyDescent="0.25">
      <c r="A55" s="132"/>
      <c r="B55" s="154" t="s">
        <v>38</v>
      </c>
      <c r="C55" s="133" t="s">
        <v>39</v>
      </c>
      <c r="D55" s="133">
        <v>10</v>
      </c>
      <c r="E55" s="133">
        <v>10</v>
      </c>
      <c r="F55" s="133">
        <v>90</v>
      </c>
      <c r="G55" s="134">
        <v>40</v>
      </c>
      <c r="H55" s="149"/>
      <c r="I55" s="142"/>
      <c r="J55" s="142"/>
      <c r="K55" s="142"/>
      <c r="L55" s="142"/>
      <c r="M55" s="142"/>
      <c r="N55" s="142"/>
      <c r="O55" s="142"/>
      <c r="P55" s="143"/>
      <c r="Q55" s="138"/>
      <c r="R55" s="139"/>
      <c r="S55" s="145"/>
    </row>
    <row r="56" spans="1:19" ht="14.25" thickTop="1" thickBot="1" x14ac:dyDescent="0.25">
      <c r="A56" s="132"/>
      <c r="B56" s="154" t="s">
        <v>216</v>
      </c>
      <c r="C56" s="133" t="s">
        <v>28</v>
      </c>
      <c r="D56" s="133"/>
      <c r="E56" s="133"/>
      <c r="F56" s="133">
        <v>5</v>
      </c>
      <c r="G56" s="134">
        <v>1</v>
      </c>
      <c r="H56" s="149"/>
      <c r="I56" s="142"/>
      <c r="J56" s="142"/>
      <c r="K56" s="142"/>
      <c r="L56" s="142"/>
      <c r="M56" s="142"/>
      <c r="N56" s="142"/>
      <c r="O56" s="142"/>
      <c r="P56" s="143"/>
      <c r="Q56" s="138">
        <v>2</v>
      </c>
      <c r="R56" s="139">
        <v>3483.48</v>
      </c>
      <c r="S56" s="140">
        <f>Q56*R56</f>
        <v>6966.96</v>
      </c>
    </row>
    <row r="57" spans="1:19" ht="25.5" thickTop="1" thickBot="1" x14ac:dyDescent="0.25">
      <c r="A57" s="132"/>
      <c r="B57" s="154" t="s">
        <v>217</v>
      </c>
      <c r="C57" s="133" t="s">
        <v>28</v>
      </c>
      <c r="D57" s="133"/>
      <c r="E57" s="133"/>
      <c r="F57" s="133">
        <v>1</v>
      </c>
      <c r="G57" s="134">
        <v>1</v>
      </c>
      <c r="H57" s="149"/>
      <c r="I57" s="142"/>
      <c r="J57" s="142"/>
      <c r="K57" s="142"/>
      <c r="L57" s="142"/>
      <c r="M57" s="142"/>
      <c r="N57" s="142"/>
      <c r="O57" s="142"/>
      <c r="P57" s="143"/>
      <c r="Q57" s="138"/>
      <c r="R57" s="139"/>
      <c r="S57" s="145"/>
    </row>
    <row r="58" spans="1:19" ht="14.25" thickTop="1" thickBot="1" x14ac:dyDescent="0.25">
      <c r="A58" s="132"/>
      <c r="B58" s="154" t="s">
        <v>218</v>
      </c>
      <c r="C58" s="133" t="s">
        <v>28</v>
      </c>
      <c r="D58" s="133">
        <v>3</v>
      </c>
      <c r="E58" s="133">
        <v>3</v>
      </c>
      <c r="F58" s="133">
        <v>5</v>
      </c>
      <c r="G58" s="134">
        <v>6</v>
      </c>
      <c r="H58" s="149"/>
      <c r="I58" s="142"/>
      <c r="J58" s="142"/>
      <c r="K58" s="142"/>
      <c r="L58" s="142"/>
      <c r="M58" s="142"/>
      <c r="N58" s="142"/>
      <c r="O58" s="142"/>
      <c r="P58" s="143"/>
      <c r="Q58" s="138"/>
      <c r="R58" s="139"/>
      <c r="S58" s="145"/>
    </row>
    <row r="59" spans="1:19" ht="14.25" thickTop="1" thickBot="1" x14ac:dyDescent="0.25">
      <c r="A59" s="132"/>
      <c r="B59" s="154" t="s">
        <v>219</v>
      </c>
      <c r="C59" s="133" t="s">
        <v>28</v>
      </c>
      <c r="D59" s="150">
        <v>6</v>
      </c>
      <c r="E59" s="150">
        <v>6</v>
      </c>
      <c r="F59" s="133">
        <v>2</v>
      </c>
      <c r="G59" s="134">
        <v>3</v>
      </c>
      <c r="H59" s="149"/>
      <c r="I59" s="142"/>
      <c r="J59" s="142"/>
      <c r="K59" s="142"/>
      <c r="L59" s="142"/>
      <c r="M59" s="142"/>
      <c r="N59" s="142"/>
      <c r="O59" s="142"/>
      <c r="P59" s="143"/>
      <c r="Q59" s="138"/>
      <c r="R59" s="139"/>
      <c r="S59" s="145"/>
    </row>
    <row r="60" spans="1:19" ht="25.5" thickTop="1" thickBot="1" x14ac:dyDescent="0.25">
      <c r="A60" s="132"/>
      <c r="B60" s="154" t="s">
        <v>220</v>
      </c>
      <c r="C60" s="133" t="s">
        <v>28</v>
      </c>
      <c r="D60" s="133"/>
      <c r="E60" s="133"/>
      <c r="F60" s="133">
        <v>1</v>
      </c>
      <c r="G60" s="134">
        <v>1</v>
      </c>
      <c r="H60" s="149"/>
      <c r="I60" s="142"/>
      <c r="J60" s="142"/>
      <c r="K60" s="142"/>
      <c r="L60" s="142"/>
      <c r="M60" s="142"/>
      <c r="N60" s="142"/>
      <c r="O60" s="142"/>
      <c r="P60" s="143"/>
      <c r="Q60" s="138"/>
      <c r="R60" s="139"/>
      <c r="S60" s="145"/>
    </row>
    <row r="61" spans="1:19" ht="14.25" thickTop="1" thickBot="1" x14ac:dyDescent="0.25">
      <c r="A61" s="132"/>
      <c r="B61" s="154" t="s">
        <v>221</v>
      </c>
      <c r="C61" s="133" t="s">
        <v>40</v>
      </c>
      <c r="D61" s="150">
        <v>5</v>
      </c>
      <c r="E61" s="133">
        <v>5</v>
      </c>
      <c r="F61" s="133">
        <v>12</v>
      </c>
      <c r="G61" s="134">
        <v>15</v>
      </c>
      <c r="H61" s="149"/>
      <c r="I61" s="142"/>
      <c r="J61" s="142"/>
      <c r="K61" s="142"/>
      <c r="L61" s="142"/>
      <c r="M61" s="142"/>
      <c r="N61" s="142"/>
      <c r="O61" s="142"/>
      <c r="P61" s="143"/>
      <c r="Q61" s="138"/>
      <c r="R61" s="139"/>
      <c r="S61" s="145"/>
    </row>
    <row r="62" spans="1:19" ht="14.25" thickTop="1" thickBot="1" x14ac:dyDescent="0.25">
      <c r="A62" s="132"/>
      <c r="B62" s="154" t="s">
        <v>222</v>
      </c>
      <c r="C62" s="133" t="s">
        <v>28</v>
      </c>
      <c r="D62" s="150"/>
      <c r="E62" s="133"/>
      <c r="F62" s="133">
        <v>1</v>
      </c>
      <c r="G62" s="134">
        <v>1</v>
      </c>
      <c r="H62" s="149"/>
      <c r="I62" s="142"/>
      <c r="J62" s="142"/>
      <c r="K62" s="142"/>
      <c r="L62" s="142"/>
      <c r="M62" s="142"/>
      <c r="N62" s="142"/>
      <c r="O62" s="142"/>
      <c r="P62" s="143"/>
      <c r="Q62" s="138"/>
      <c r="R62" s="139"/>
      <c r="S62" s="145"/>
    </row>
    <row r="63" spans="1:19" ht="14.25" thickTop="1" thickBot="1" x14ac:dyDescent="0.25">
      <c r="A63" s="132"/>
      <c r="B63" s="154" t="s">
        <v>223</v>
      </c>
      <c r="C63" s="133" t="s">
        <v>27</v>
      </c>
      <c r="D63" s="150">
        <v>5</v>
      </c>
      <c r="E63" s="133">
        <v>5</v>
      </c>
      <c r="F63" s="133">
        <v>10</v>
      </c>
      <c r="G63" s="134">
        <v>10</v>
      </c>
      <c r="H63" s="149"/>
      <c r="I63" s="142"/>
      <c r="J63" s="142"/>
      <c r="K63" s="142"/>
      <c r="L63" s="142"/>
      <c r="M63" s="142"/>
      <c r="N63" s="142"/>
      <c r="O63" s="142"/>
      <c r="P63" s="143"/>
      <c r="Q63" s="138"/>
      <c r="R63" s="139"/>
      <c r="S63" s="145"/>
    </row>
    <row r="64" spans="1:19" ht="14.25" thickTop="1" thickBot="1" x14ac:dyDescent="0.25">
      <c r="A64" s="132"/>
      <c r="B64" s="154" t="s">
        <v>224</v>
      </c>
      <c r="C64" s="133" t="s">
        <v>29</v>
      </c>
      <c r="D64" s="150"/>
      <c r="E64" s="133"/>
      <c r="F64" s="133">
        <v>12</v>
      </c>
      <c r="G64" s="134">
        <v>7</v>
      </c>
      <c r="H64" s="149"/>
      <c r="I64" s="142"/>
      <c r="J64" s="142"/>
      <c r="K64" s="142"/>
      <c r="L64" s="142"/>
      <c r="M64" s="142"/>
      <c r="N64" s="142"/>
      <c r="O64" s="142"/>
      <c r="P64" s="143"/>
      <c r="Q64" s="138"/>
      <c r="R64" s="139"/>
      <c r="S64" s="145"/>
    </row>
    <row r="65" spans="1:19" ht="14.25" thickTop="1" thickBot="1" x14ac:dyDescent="0.25">
      <c r="A65" s="132"/>
      <c r="B65" s="154" t="s">
        <v>225</v>
      </c>
      <c r="C65" s="133" t="s">
        <v>28</v>
      </c>
      <c r="D65" s="150"/>
      <c r="E65" s="133"/>
      <c r="F65" s="133">
        <v>7</v>
      </c>
      <c r="G65" s="134">
        <v>6</v>
      </c>
      <c r="H65" s="149"/>
      <c r="I65" s="142"/>
      <c r="J65" s="142"/>
      <c r="K65" s="142"/>
      <c r="L65" s="142"/>
      <c r="M65" s="142"/>
      <c r="N65" s="142"/>
      <c r="O65" s="142"/>
      <c r="P65" s="143"/>
      <c r="Q65" s="138"/>
      <c r="R65" s="139"/>
      <c r="S65" s="145"/>
    </row>
    <row r="66" spans="1:19" ht="14.25" thickTop="1" thickBot="1" x14ac:dyDescent="0.25">
      <c r="A66" s="132"/>
      <c r="B66" s="154" t="s">
        <v>226</v>
      </c>
      <c r="C66" s="133" t="s">
        <v>28</v>
      </c>
      <c r="D66" s="150">
        <v>7</v>
      </c>
      <c r="E66" s="133">
        <v>7</v>
      </c>
      <c r="F66" s="133"/>
      <c r="G66" s="134">
        <v>3</v>
      </c>
      <c r="H66" s="149"/>
      <c r="I66" s="142"/>
      <c r="J66" s="142"/>
      <c r="K66" s="142"/>
      <c r="L66" s="142"/>
      <c r="M66" s="142"/>
      <c r="N66" s="142"/>
      <c r="O66" s="142"/>
      <c r="P66" s="143"/>
      <c r="Q66" s="138"/>
      <c r="R66" s="139"/>
      <c r="S66" s="145"/>
    </row>
    <row r="67" spans="1:19" ht="14.25" thickTop="1" thickBot="1" x14ac:dyDescent="0.25">
      <c r="A67" s="132"/>
      <c r="B67" s="154" t="s">
        <v>41</v>
      </c>
      <c r="C67" s="133" t="s">
        <v>28</v>
      </c>
      <c r="D67" s="150">
        <v>100</v>
      </c>
      <c r="E67" s="133">
        <v>100</v>
      </c>
      <c r="F67" s="133">
        <v>100</v>
      </c>
      <c r="G67" s="134">
        <v>140</v>
      </c>
      <c r="H67" s="149"/>
      <c r="I67" s="142"/>
      <c r="J67" s="142"/>
      <c r="K67" s="142"/>
      <c r="L67" s="142"/>
      <c r="M67" s="142"/>
      <c r="N67" s="142"/>
      <c r="O67" s="142"/>
      <c r="P67" s="143"/>
      <c r="Q67" s="138">
        <v>20</v>
      </c>
      <c r="R67" s="139">
        <v>893.2</v>
      </c>
      <c r="S67" s="140">
        <f>Q67*R67</f>
        <v>17864</v>
      </c>
    </row>
    <row r="68" spans="1:19" ht="37.5" thickTop="1" thickBot="1" x14ac:dyDescent="0.25">
      <c r="A68" s="132"/>
      <c r="B68" s="154" t="s">
        <v>227</v>
      </c>
      <c r="C68" s="133" t="s">
        <v>27</v>
      </c>
      <c r="D68" s="150"/>
      <c r="E68" s="133"/>
      <c r="F68" s="133">
        <v>1</v>
      </c>
      <c r="G68" s="134">
        <f>E68+F68</f>
        <v>1</v>
      </c>
      <c r="H68" s="149"/>
      <c r="I68" s="142"/>
      <c r="J68" s="142"/>
      <c r="K68" s="142"/>
      <c r="L68" s="142"/>
      <c r="M68" s="142"/>
      <c r="N68" s="142"/>
      <c r="O68" s="142"/>
      <c r="P68" s="143"/>
      <c r="Q68" s="138"/>
      <c r="R68" s="139"/>
      <c r="S68" s="145"/>
    </row>
    <row r="69" spans="1:19" ht="14.25" thickTop="1" thickBot="1" x14ac:dyDescent="0.25">
      <c r="A69" s="132"/>
      <c r="B69" s="154" t="s">
        <v>228</v>
      </c>
      <c r="C69" s="133" t="s">
        <v>27</v>
      </c>
      <c r="D69" s="150">
        <v>5</v>
      </c>
      <c r="E69" s="133">
        <v>5</v>
      </c>
      <c r="F69" s="133"/>
      <c r="G69" s="134">
        <v>4</v>
      </c>
      <c r="H69" s="149"/>
      <c r="I69" s="142"/>
      <c r="J69" s="142"/>
      <c r="K69" s="142"/>
      <c r="L69" s="142"/>
      <c r="M69" s="142"/>
      <c r="N69" s="142"/>
      <c r="O69" s="142"/>
      <c r="P69" s="143"/>
      <c r="Q69" s="138"/>
      <c r="R69" s="139"/>
      <c r="S69" s="145"/>
    </row>
    <row r="70" spans="1:19" ht="14.25" thickTop="1" thickBot="1" x14ac:dyDescent="0.25">
      <c r="A70" s="132"/>
      <c r="B70" s="154" t="s">
        <v>42</v>
      </c>
      <c r="C70" s="133" t="s">
        <v>28</v>
      </c>
      <c r="D70" s="150">
        <v>5</v>
      </c>
      <c r="E70" s="133">
        <v>5</v>
      </c>
      <c r="F70" s="133">
        <v>5</v>
      </c>
      <c r="G70" s="134">
        <v>9</v>
      </c>
      <c r="H70" s="149"/>
      <c r="I70" s="142"/>
      <c r="J70" s="142"/>
      <c r="K70" s="142"/>
      <c r="L70" s="142"/>
      <c r="M70" s="142"/>
      <c r="N70" s="142"/>
      <c r="O70" s="142"/>
      <c r="P70" s="143"/>
      <c r="Q70" s="138"/>
      <c r="R70" s="139"/>
      <c r="S70" s="145"/>
    </row>
    <row r="71" spans="1:19" ht="25.5" thickTop="1" thickBot="1" x14ac:dyDescent="0.25">
      <c r="A71" s="132"/>
      <c r="B71" s="154" t="s">
        <v>229</v>
      </c>
      <c r="C71" s="133" t="s">
        <v>28</v>
      </c>
      <c r="D71" s="150"/>
      <c r="E71" s="133"/>
      <c r="F71" s="133">
        <v>1</v>
      </c>
      <c r="G71" s="134">
        <f>E71+F71</f>
        <v>1</v>
      </c>
      <c r="H71" s="149"/>
      <c r="I71" s="142"/>
      <c r="J71" s="142"/>
      <c r="K71" s="142"/>
      <c r="L71" s="142"/>
      <c r="M71" s="142"/>
      <c r="N71" s="142"/>
      <c r="O71" s="142"/>
      <c r="P71" s="143"/>
      <c r="Q71" s="138"/>
      <c r="R71" s="139"/>
      <c r="S71" s="145"/>
    </row>
    <row r="72" spans="1:19" ht="14.25" thickTop="1" thickBot="1" x14ac:dyDescent="0.25">
      <c r="A72" s="132"/>
      <c r="B72" s="154" t="s">
        <v>230</v>
      </c>
      <c r="C72" s="133" t="s">
        <v>28</v>
      </c>
      <c r="D72" s="150">
        <v>2</v>
      </c>
      <c r="E72" s="133">
        <v>2</v>
      </c>
      <c r="F72" s="133">
        <v>3</v>
      </c>
      <c r="G72" s="134">
        <v>4</v>
      </c>
      <c r="H72" s="149"/>
      <c r="I72" s="142"/>
      <c r="J72" s="142"/>
      <c r="K72" s="142"/>
      <c r="L72" s="142"/>
      <c r="M72" s="142"/>
      <c r="N72" s="142"/>
      <c r="O72" s="142"/>
      <c r="P72" s="143"/>
      <c r="Q72" s="138"/>
      <c r="R72" s="139"/>
      <c r="S72" s="145"/>
    </row>
    <row r="73" spans="1:19" ht="25.5" thickTop="1" thickBot="1" x14ac:dyDescent="0.25">
      <c r="A73" s="132"/>
      <c r="B73" s="154" t="s">
        <v>231</v>
      </c>
      <c r="C73" s="133" t="s">
        <v>28</v>
      </c>
      <c r="D73" s="150">
        <v>100</v>
      </c>
      <c r="E73" s="133">
        <v>100</v>
      </c>
      <c r="F73" s="133">
        <v>100</v>
      </c>
      <c r="G73" s="134">
        <v>120</v>
      </c>
      <c r="H73" s="149"/>
      <c r="I73" s="142"/>
      <c r="J73" s="142"/>
      <c r="K73" s="142"/>
      <c r="L73" s="142"/>
      <c r="M73" s="142"/>
      <c r="N73" s="142"/>
      <c r="O73" s="142"/>
      <c r="P73" s="143"/>
      <c r="Q73" s="138"/>
      <c r="R73" s="139"/>
      <c r="S73" s="145"/>
    </row>
    <row r="74" spans="1:19" ht="14.25" thickTop="1" thickBot="1" x14ac:dyDescent="0.25">
      <c r="A74" s="132"/>
      <c r="B74" s="154" t="s">
        <v>232</v>
      </c>
      <c r="C74" s="133" t="s">
        <v>28</v>
      </c>
      <c r="D74" s="150">
        <v>150</v>
      </c>
      <c r="E74" s="133">
        <v>150</v>
      </c>
      <c r="F74" s="133">
        <v>100</v>
      </c>
      <c r="G74" s="134">
        <v>140</v>
      </c>
      <c r="H74" s="149"/>
      <c r="I74" s="142"/>
      <c r="J74" s="142"/>
      <c r="K74" s="142"/>
      <c r="L74" s="142"/>
      <c r="M74" s="142"/>
      <c r="N74" s="142"/>
      <c r="O74" s="142"/>
      <c r="P74" s="143"/>
      <c r="Q74" s="138">
        <v>30</v>
      </c>
      <c r="R74" s="139">
        <v>178.64</v>
      </c>
      <c r="S74" s="140">
        <f>Q74*R74</f>
        <v>5359.2</v>
      </c>
    </row>
    <row r="75" spans="1:19" ht="14.25" thickTop="1" thickBot="1" x14ac:dyDescent="0.25">
      <c r="A75" s="132"/>
      <c r="B75" s="154" t="s">
        <v>43</v>
      </c>
      <c r="C75" s="133" t="s">
        <v>28</v>
      </c>
      <c r="D75" s="150">
        <v>150</v>
      </c>
      <c r="E75" s="133">
        <v>150</v>
      </c>
      <c r="F75" s="133">
        <v>100</v>
      </c>
      <c r="G75" s="134">
        <v>140</v>
      </c>
      <c r="H75" s="149"/>
      <c r="I75" s="142"/>
      <c r="J75" s="142"/>
      <c r="K75" s="142"/>
      <c r="L75" s="142"/>
      <c r="M75" s="142"/>
      <c r="N75" s="142"/>
      <c r="O75" s="142"/>
      <c r="P75" s="143"/>
      <c r="Q75" s="138">
        <v>30</v>
      </c>
      <c r="R75" s="139">
        <v>134.56</v>
      </c>
      <c r="S75" s="140">
        <f>Q75*R75</f>
        <v>4036.8</v>
      </c>
    </row>
    <row r="76" spans="1:19" ht="14.25" thickTop="1" thickBot="1" x14ac:dyDescent="0.25">
      <c r="A76" s="132"/>
      <c r="B76" s="154" t="s">
        <v>44</v>
      </c>
      <c r="C76" s="133" t="s">
        <v>28</v>
      </c>
      <c r="D76" s="150">
        <v>10</v>
      </c>
      <c r="E76" s="133">
        <v>10</v>
      </c>
      <c r="F76" s="133"/>
      <c r="G76" s="134">
        <f>E76+F76</f>
        <v>10</v>
      </c>
      <c r="H76" s="149"/>
      <c r="I76" s="142"/>
      <c r="J76" s="142"/>
      <c r="K76" s="142"/>
      <c r="L76" s="142"/>
      <c r="M76" s="142"/>
      <c r="N76" s="142"/>
      <c r="O76" s="142"/>
      <c r="P76" s="143"/>
      <c r="Q76" s="138">
        <v>10</v>
      </c>
      <c r="R76" s="139">
        <v>357.28</v>
      </c>
      <c r="S76" s="140">
        <f>Q76*R76</f>
        <v>3572.7999999999997</v>
      </c>
    </row>
    <row r="77" spans="1:19" ht="14.25" thickTop="1" thickBot="1" x14ac:dyDescent="0.25">
      <c r="A77" s="132"/>
      <c r="B77" s="154" t="s">
        <v>233</v>
      </c>
      <c r="C77" s="133" t="s">
        <v>28</v>
      </c>
      <c r="D77" s="150">
        <v>3</v>
      </c>
      <c r="E77" s="133">
        <v>3</v>
      </c>
      <c r="F77" s="133">
        <v>2</v>
      </c>
      <c r="G77" s="134">
        <v>4</v>
      </c>
      <c r="H77" s="149"/>
      <c r="I77" s="142"/>
      <c r="J77" s="142"/>
      <c r="K77" s="142"/>
      <c r="L77" s="142"/>
      <c r="M77" s="142"/>
      <c r="N77" s="142"/>
      <c r="O77" s="142"/>
      <c r="P77" s="143"/>
      <c r="Q77" s="138"/>
      <c r="R77" s="139"/>
      <c r="S77" s="145"/>
    </row>
    <row r="78" spans="1:19" ht="25.5" thickTop="1" thickBot="1" x14ac:dyDescent="0.25">
      <c r="A78" s="132"/>
      <c r="B78" s="154" t="s">
        <v>234</v>
      </c>
      <c r="C78" s="133" t="s">
        <v>28</v>
      </c>
      <c r="D78" s="150">
        <v>5</v>
      </c>
      <c r="E78" s="133">
        <v>5</v>
      </c>
      <c r="F78" s="133">
        <v>5</v>
      </c>
      <c r="G78" s="134">
        <v>9</v>
      </c>
      <c r="H78" s="149"/>
      <c r="I78" s="142"/>
      <c r="J78" s="142"/>
      <c r="K78" s="142"/>
      <c r="L78" s="142"/>
      <c r="M78" s="142"/>
      <c r="N78" s="142"/>
      <c r="O78" s="142"/>
      <c r="P78" s="143"/>
      <c r="Q78" s="138"/>
      <c r="R78" s="139"/>
      <c r="S78" s="145"/>
    </row>
    <row r="79" spans="1:19" ht="14.25" thickTop="1" thickBot="1" x14ac:dyDescent="0.25">
      <c r="A79" s="132"/>
      <c r="B79" s="154" t="s">
        <v>235</v>
      </c>
      <c r="C79" s="133" t="s">
        <v>236</v>
      </c>
      <c r="D79" s="150">
        <v>5</v>
      </c>
      <c r="E79" s="133">
        <v>5</v>
      </c>
      <c r="F79" s="133">
        <v>3</v>
      </c>
      <c r="G79" s="134">
        <v>5</v>
      </c>
      <c r="H79" s="149"/>
      <c r="I79" s="142"/>
      <c r="J79" s="142"/>
      <c r="K79" s="142"/>
      <c r="L79" s="142"/>
      <c r="M79" s="142"/>
      <c r="N79" s="142"/>
      <c r="O79" s="142"/>
      <c r="P79" s="143"/>
      <c r="Q79" s="138"/>
      <c r="R79" s="139"/>
      <c r="S79" s="145"/>
    </row>
    <row r="80" spans="1:19" ht="25.5" thickTop="1" thickBot="1" x14ac:dyDescent="0.25">
      <c r="A80" s="132"/>
      <c r="B80" s="154" t="s">
        <v>52</v>
      </c>
      <c r="C80" s="133" t="s">
        <v>28</v>
      </c>
      <c r="D80" s="150">
        <v>8</v>
      </c>
      <c r="E80" s="133">
        <v>8</v>
      </c>
      <c r="F80" s="133"/>
      <c r="G80" s="134">
        <v>5</v>
      </c>
      <c r="H80" s="149"/>
      <c r="I80" s="142"/>
      <c r="J80" s="142"/>
      <c r="K80" s="142"/>
      <c r="L80" s="142"/>
      <c r="M80" s="142"/>
      <c r="N80" s="142"/>
      <c r="O80" s="142"/>
      <c r="P80" s="143"/>
      <c r="Q80" s="138"/>
      <c r="R80" s="139"/>
      <c r="S80" s="145"/>
    </row>
    <row r="81" spans="1:19" ht="25.5" thickTop="1" thickBot="1" x14ac:dyDescent="0.25">
      <c r="A81" s="132"/>
      <c r="B81" s="154" t="s">
        <v>250</v>
      </c>
      <c r="C81" s="133" t="s">
        <v>28</v>
      </c>
      <c r="D81" s="150">
        <v>5</v>
      </c>
      <c r="E81" s="133">
        <v>5</v>
      </c>
      <c r="F81" s="133"/>
      <c r="G81" s="134">
        <v>2</v>
      </c>
      <c r="H81" s="149"/>
      <c r="I81" s="142"/>
      <c r="J81" s="142"/>
      <c r="K81" s="142"/>
      <c r="L81" s="142"/>
      <c r="M81" s="142"/>
      <c r="N81" s="142"/>
      <c r="O81" s="142"/>
      <c r="P81" s="143"/>
      <c r="Q81" s="138"/>
      <c r="R81" s="139"/>
      <c r="S81" s="145"/>
    </row>
    <row r="82" spans="1:19" ht="25.5" thickTop="1" thickBot="1" x14ac:dyDescent="0.25">
      <c r="A82" s="132"/>
      <c r="B82" s="154" t="s">
        <v>237</v>
      </c>
      <c r="C82" s="133" t="s">
        <v>28</v>
      </c>
      <c r="D82" s="150">
        <v>5</v>
      </c>
      <c r="E82" s="133">
        <v>5</v>
      </c>
      <c r="F82" s="133">
        <v>12</v>
      </c>
      <c r="G82" s="134">
        <v>12</v>
      </c>
      <c r="H82" s="149"/>
      <c r="I82" s="142"/>
      <c r="J82" s="142"/>
      <c r="K82" s="142"/>
      <c r="L82" s="142"/>
      <c r="M82" s="142"/>
      <c r="N82" s="142"/>
      <c r="O82" s="142"/>
      <c r="P82" s="143"/>
      <c r="Q82" s="138"/>
      <c r="R82" s="139"/>
      <c r="S82" s="145"/>
    </row>
    <row r="83" spans="1:19" ht="25.5" thickTop="1" thickBot="1" x14ac:dyDescent="0.25">
      <c r="A83" s="132"/>
      <c r="B83" s="154" t="s">
        <v>238</v>
      </c>
      <c r="C83" s="133" t="s">
        <v>28</v>
      </c>
      <c r="D83" s="150">
        <v>8</v>
      </c>
      <c r="E83" s="133">
        <v>8</v>
      </c>
      <c r="F83" s="133"/>
      <c r="G83" s="134">
        <f>E83+F83</f>
        <v>8</v>
      </c>
      <c r="H83" s="149"/>
      <c r="I83" s="142"/>
      <c r="J83" s="142"/>
      <c r="K83" s="142"/>
      <c r="L83" s="142"/>
      <c r="M83" s="142"/>
      <c r="N83" s="142"/>
      <c r="O83" s="142"/>
      <c r="P83" s="143"/>
      <c r="Q83" s="138"/>
      <c r="R83" s="139"/>
      <c r="S83" s="145"/>
    </row>
    <row r="84" spans="1:19" ht="25.5" thickTop="1" thickBot="1" x14ac:dyDescent="0.25">
      <c r="A84" s="132"/>
      <c r="B84" s="154" t="s">
        <v>239</v>
      </c>
      <c r="C84" s="133" t="s">
        <v>28</v>
      </c>
      <c r="D84" s="150">
        <v>5</v>
      </c>
      <c r="E84" s="133">
        <v>5</v>
      </c>
      <c r="F84" s="133">
        <v>10</v>
      </c>
      <c r="G84" s="134">
        <v>10</v>
      </c>
      <c r="H84" s="149"/>
      <c r="I84" s="142"/>
      <c r="J84" s="142"/>
      <c r="K84" s="142"/>
      <c r="L84" s="142"/>
      <c r="M84" s="142"/>
      <c r="N84" s="142"/>
      <c r="O84" s="142"/>
      <c r="P84" s="143"/>
      <c r="Q84" s="138"/>
      <c r="R84" s="139"/>
      <c r="S84" s="145"/>
    </row>
    <row r="85" spans="1:19" ht="14.25" thickTop="1" thickBot="1" x14ac:dyDescent="0.25">
      <c r="A85" s="263" t="s">
        <v>240</v>
      </c>
      <c r="B85" s="264"/>
      <c r="C85" s="264"/>
      <c r="D85" s="264"/>
      <c r="E85" s="264"/>
      <c r="F85" s="264"/>
      <c r="G85" s="264"/>
      <c r="H85" s="265" t="s">
        <v>241</v>
      </c>
      <c r="I85" s="265"/>
      <c r="J85" s="265"/>
      <c r="K85" s="265"/>
      <c r="L85" s="265"/>
      <c r="M85" s="265"/>
      <c r="N85" s="265"/>
      <c r="O85" s="265"/>
      <c r="P85" s="266"/>
      <c r="Q85" s="151"/>
      <c r="R85" s="152"/>
      <c r="S85" s="153">
        <f>SUM(S3:S84)</f>
        <v>537768.88000000012</v>
      </c>
    </row>
    <row r="86" spans="1:19" ht="13.5" thickTop="1" x14ac:dyDescent="0.2"/>
  </sheetData>
  <mergeCells count="13">
    <mergeCell ref="Q1:S1"/>
    <mergeCell ref="A1:A2"/>
    <mergeCell ref="B1:B2"/>
    <mergeCell ref="C1:C2"/>
    <mergeCell ref="D1:D2"/>
    <mergeCell ref="E1:E2"/>
    <mergeCell ref="A85:G85"/>
    <mergeCell ref="H85:P85"/>
    <mergeCell ref="F1:F2"/>
    <mergeCell ref="G1:G2"/>
    <mergeCell ref="H1:J1"/>
    <mergeCell ref="K1:M1"/>
    <mergeCell ref="N1:P1"/>
  </mergeCells>
  <phoneticPr fontId="35" type="noConversion"/>
  <pageMargins left="0.70866141732283472" right="0.70866141732283472" top="0.4" bottom="0.35433070866141736" header="0.31496062992125984" footer="0.31496062992125984"/>
  <pageSetup scale="8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5" sqref="J15"/>
    </sheetView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2</vt:i4>
      </vt:variant>
    </vt:vector>
  </HeadingPairs>
  <TitlesOfParts>
    <vt:vector size="14" baseType="lpstr">
      <vt:lpstr>CONSOLIDADO</vt:lpstr>
      <vt:lpstr>MANTENIMIENTO Y REPARACIÓN</vt:lpstr>
      <vt:lpstr>SERVICIOS ÁEREOS</vt:lpstr>
      <vt:lpstr>EQUIPOS TERM. COMUNICACIÓN</vt:lpstr>
      <vt:lpstr>HARDWARE,SOFTWARE Y ACCESORIOS</vt:lpstr>
      <vt:lpstr>MAQ ESP IMPRESORAS-COPIADORAS</vt:lpstr>
      <vt:lpstr>MUEBLES DE OFICINA</vt:lpstr>
      <vt:lpstr>SUMINISTROS DE OFICINA </vt:lpstr>
      <vt:lpstr>APARATOS Y ACCESORIOS OFICINA</vt:lpstr>
      <vt:lpstr>Hoja1</vt:lpstr>
      <vt:lpstr>Hoja2</vt:lpstr>
      <vt:lpstr>Hoja3</vt:lpstr>
      <vt:lpstr>Hoja2!Títulos_a_imprimir</vt:lpstr>
      <vt:lpstr>'SUMINISTROS DE OFICINA 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2011-08-18T17:57:39Z</cp:lastPrinted>
  <dcterms:created xsi:type="dcterms:W3CDTF">2006-02-23T15:23:00Z</dcterms:created>
  <dcterms:modified xsi:type="dcterms:W3CDTF">2012-08-06T13:32:55Z</dcterms:modified>
</cp:coreProperties>
</file>