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195" windowHeight="8700" tabRatio="596" firstSheet="1" activeTab="1"/>
  </bookViews>
  <sheets>
    <sheet name="CONSOLIDADO" sheetId="2" r:id="rId1"/>
    <sheet name="MANTENIMIENTO Y REPARACIÓN" sheetId="6" r:id="rId2"/>
    <sheet name="SERVICIOS PERSONALES" sheetId="18" r:id="rId3"/>
    <sheet name="SERVICIOS ÁEREOS" sheetId="7" r:id="rId4"/>
    <sheet name="MUEBLES DE OFICINA" sheetId="19" r:id="rId5"/>
    <sheet name="HARDWARE,SOFTWARE Y ACCESORIOS" sheetId="21" r:id="rId6"/>
    <sheet name="SUMINISTROS DE OFICINA" sheetId="5" r:id="rId7"/>
    <sheet name="APARATOS Y ACCESORIOS OFICINA" sheetId="12" r:id="rId8"/>
    <sheet name="LIBROS MAPAS, OTRAS PUBLICACION" sheetId="20" r:id="rId9"/>
  </sheets>
  <definedNames>
    <definedName name="_xlnm._FilterDatabase" localSheetId="7" hidden="1">'APARATOS Y ACCESORIOS OFICINA'!$C$12:$M$20</definedName>
    <definedName name="_xlnm._FilterDatabase" localSheetId="8" hidden="1">'LIBROS MAPAS, OTRAS PUBLICACION'!$C$12:$M$18</definedName>
    <definedName name="_xlnm.Print_Titles" localSheetId="6">'SUMINISTROS DE OFICINA'!$1:$7</definedName>
  </definedNames>
  <calcPr calcId="145621" fullCalcOnLoad="1"/>
</workbook>
</file>

<file path=xl/calcChain.xml><?xml version="1.0" encoding="utf-8"?>
<calcChain xmlns="http://schemas.openxmlformats.org/spreadsheetml/2006/main">
  <c r="L18" i="20" l="1"/>
  <c r="L54" i="5"/>
  <c r="H11" i="21"/>
  <c r="J10" i="21"/>
  <c r="I9" i="7"/>
  <c r="L20" i="12"/>
  <c r="I13" i="20"/>
  <c r="K13" i="20"/>
  <c r="I15" i="20"/>
  <c r="K15" i="20"/>
  <c r="I17" i="20"/>
  <c r="K17" i="20"/>
  <c r="G18" i="20"/>
  <c r="I14" i="12"/>
  <c r="K14" i="12"/>
  <c r="I15" i="12"/>
  <c r="K15" i="12"/>
  <c r="I16" i="12"/>
  <c r="K16" i="12"/>
  <c r="I17" i="12"/>
  <c r="K17" i="12"/>
  <c r="I19" i="12"/>
  <c r="K19" i="12"/>
  <c r="G20" i="12"/>
  <c r="I8" i="5"/>
  <c r="K8" i="5"/>
  <c r="I11" i="5"/>
  <c r="K11" i="5"/>
  <c r="I12" i="5"/>
  <c r="I13" i="5"/>
  <c r="K13" i="5"/>
  <c r="I14" i="5"/>
  <c r="K14" i="5"/>
  <c r="I16" i="5"/>
  <c r="K16" i="5"/>
  <c r="I17" i="5"/>
  <c r="K17" i="5"/>
  <c r="I18" i="5"/>
  <c r="K18" i="5"/>
  <c r="I21" i="5"/>
  <c r="K21" i="5"/>
  <c r="I22" i="5"/>
  <c r="K22" i="5"/>
  <c r="I23" i="5"/>
  <c r="K23" i="5"/>
  <c r="I24" i="5"/>
  <c r="K24" i="5"/>
  <c r="I25" i="5"/>
  <c r="K25" i="5"/>
  <c r="I26" i="5"/>
  <c r="K26" i="5"/>
  <c r="I29" i="5"/>
  <c r="K29" i="5"/>
  <c r="I30" i="5"/>
  <c r="K30" i="5"/>
  <c r="I35" i="5"/>
  <c r="I36" i="5"/>
  <c r="K36" i="5"/>
  <c r="I37" i="5"/>
  <c r="K37" i="5"/>
  <c r="I38" i="5"/>
  <c r="K38" i="5"/>
  <c r="I39" i="5"/>
  <c r="K39" i="5"/>
  <c r="I40" i="5"/>
  <c r="K40" i="5"/>
  <c r="I42" i="5"/>
  <c r="K42" i="5"/>
  <c r="I44" i="5"/>
  <c r="K44" i="5"/>
  <c r="I46" i="5"/>
  <c r="K46" i="5"/>
  <c r="I48" i="5"/>
  <c r="K48" i="5"/>
  <c r="I49" i="5"/>
  <c r="K49" i="5"/>
  <c r="I50" i="5"/>
  <c r="K50" i="5"/>
  <c r="K51" i="5"/>
  <c r="I52" i="5"/>
  <c r="K52" i="5"/>
  <c r="I53" i="5"/>
  <c r="K53" i="5"/>
  <c r="G54" i="5"/>
  <c r="J9" i="21"/>
  <c r="J11" i="21"/>
  <c r="I11" i="21"/>
  <c r="H10" i="19"/>
  <c r="I10" i="19"/>
  <c r="H10" i="7"/>
  <c r="I10" i="7"/>
  <c r="I10" i="18"/>
  <c r="J10" i="18"/>
  <c r="H10" i="6"/>
  <c r="I10" i="6"/>
  <c r="H18" i="2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H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<sst xmlns="http://schemas.openxmlformats.org/spreadsheetml/2006/main" count="513" uniqueCount="266">
  <si>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</si>
  <si>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</si>
  <si>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</si>
  <si>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</si>
  <si>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</si>
  <si>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</si>
  <si>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</si>
  <si>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</si>
  <si>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</si>
  <si>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</si>
  <si>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</si>
  <si>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</si>
  <si>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</si>
  <si>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</si>
  <si>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</si>
  <si>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</si>
  <si>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</si>
  <si>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</si>
  <si>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</si>
  <si>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</si>
  <si>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</si>
  <si>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</si>
  <si>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</si>
  <si>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</si>
  <si>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</si>
  <si>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</si>
  <si>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</si>
  <si>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</si>
  <si>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</si>
  <si>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</si>
  <si>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</si>
  <si>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COSEDORA 9(23) / 12</t>
  </si>
  <si>
    <t>GANCHOS PARA COSEDORA 26/6</t>
  </si>
  <si>
    <t>HUELLERO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</si>
  <si>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</si>
  <si>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</si>
  <si>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</si>
  <si>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</si>
  <si>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</si>
  <si>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</si>
  <si>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SACAGANCHOS</t>
  </si>
  <si>
    <t>SOBRES MANILA OFICIO</t>
  </si>
  <si>
    <t>TAJALAPIZ METALICO</t>
  </si>
  <si>
    <t>Este servicio será contratado por la Coordinación Administrativa.</t>
  </si>
  <si>
    <t>TOTAL CONSUMO 2010</t>
  </si>
  <si>
    <t xml:space="preserve">SALDO ACTUAL </t>
  </si>
  <si>
    <t>GANCHOS CLIPS PLASTICOS</t>
  </si>
  <si>
    <t>TONER IMPRESORA LEXMARK E352dn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</si>
  <si>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</si>
  <si>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</si>
  <si>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</si>
  <si>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</si>
  <si>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</si>
  <si>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</si>
  <si>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</si>
  <si>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</si>
  <si>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</si>
  <si>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</si>
  <si>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</si>
  <si>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</si>
  <si>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</si>
  <si>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</si>
  <si>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</si>
  <si>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</si>
  <si>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</si>
  <si>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</si>
  <si>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tinta varios colores, en plastico, presentacion por 1 und, con tapa.</t>
  </si>
  <si>
    <t>Boligrafo desechable tinta varios colores, en pasta, presentacion por 1 und, con tapa.</t>
  </si>
  <si>
    <t xml:space="preserve">1.52.1.18 </t>
  </si>
  <si>
    <t>Caja para archivo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</si>
  <si>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</si>
  <si>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</si>
  <si>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</si>
  <si>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</si>
  <si>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</si>
  <si>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</si>
  <si>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</si>
  <si>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</si>
  <si>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</si>
  <si>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</si>
  <si>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</si>
  <si>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</si>
  <si>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</si>
  <si>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</si>
  <si>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1.52.2.2.26</t>
  </si>
  <si>
    <t xml:space="preserve">Almohadilla dactilar, de forma redonda, diametro mayor a 40 y menor o igual a 60 mm, y material de la carcasa en plastico. 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</si>
  <si>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</si>
  <si>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</si>
  <si>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</si>
  <si>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</si>
  <si>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</si>
  <si>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</si>
  <si>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</si>
  <si>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</si>
  <si>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</si>
  <si>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</si>
  <si>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</si>
  <si>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</si>
  <si>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</si>
  <si>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</si>
  <si>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</si>
  <si>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</si>
  <si>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</si>
  <si>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</si>
  <si>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</si>
  <si>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</si>
  <si>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</si>
  <si>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</si>
  <si>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</si>
  <si>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</si>
  <si>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</si>
  <si>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</si>
  <si>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</si>
  <si>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</si>
  <si>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</si>
  <si>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</si>
  <si>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1.52.2.32.26</t>
  </si>
  <si>
    <t xml:space="preserve">Tajalapiz elaborado en metal con 1 orificio, de tama?o menor o igual a 10 mm, sin deposito, forma de uso manual, sin dispositivo para sujecion en superficies . 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</si>
  <si>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</si>
  <si>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</si>
  <si>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</si>
  <si>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</si>
  <si>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</si>
  <si>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</si>
  <si>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Cartucho de tóner Alto Rendimiento Retornable (9K) (E352H11E),  Kits fotoconductores (30K) (E250X22G)</t>
  </si>
  <si>
    <t>UNIDAD FUSORA LEXMARK E352dn</t>
  </si>
  <si>
    <t>Kits fotoconductores (30K) (E250X22G)</t>
  </si>
  <si>
    <t>UNIDAD DE MEDIDA</t>
  </si>
  <si>
    <t>SUMINISTROS Y APARATOS DE OFICINA/FORMAS Y SOBRES</t>
  </si>
  <si>
    <t>ALMOHADILLA PARA SELLOS</t>
  </si>
  <si>
    <t>BISTURI GRANDE</t>
  </si>
  <si>
    <t>BLOCK CUADRICULADO 80 HOJAS</t>
  </si>
  <si>
    <t>CAJA DE CHINCHES</t>
  </si>
  <si>
    <t>CINTA PARA FAX PANASONIC KX-FA136</t>
  </si>
  <si>
    <t>HUMEDECEDOR PARA DEDOS</t>
  </si>
  <si>
    <t>MARCADOR PARA ACETATO</t>
  </si>
  <si>
    <t>REGLA PLASTICA DE 30 CMS</t>
  </si>
  <si>
    <t>SOBRES MANILA CARTA</t>
  </si>
  <si>
    <t>TARJETERO</t>
  </si>
  <si>
    <t>FRASCO</t>
  </si>
  <si>
    <t xml:space="preserve">Suministro de tiquetes áereos en rutas nacionales </t>
  </si>
  <si>
    <t>CORRECTOR LIQUIDO LÁPIZ</t>
  </si>
  <si>
    <t>INDICE SEPARADORES AZ</t>
  </si>
  <si>
    <t>TINTA NEGRA PARA SELLOS</t>
  </si>
  <si>
    <t>MEMORIA USB 2 GB</t>
  </si>
  <si>
    <t>DIRECTORIO TELEFÓNICO DESPACHOS PÚBLICOS</t>
  </si>
  <si>
    <t>1.52.1.39</t>
  </si>
  <si>
    <t>Directorio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</si>
  <si>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</si>
  <si>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</si>
  <si>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</si>
  <si>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</si>
  <si>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El suministro de estos elementos serán contratados por la Coordinación Administrativa.</t>
  </si>
  <si>
    <t>1.48.1.25.1</t>
  </si>
  <si>
    <t xml:space="preserve">Tarjetero tipo fundas, en carton de alta densidad, de dimensiones menores a 0,10 x 0,06 x 0,025 m, de 0-15 separaciones, de 0-150 tarjetas de capacidad. </t>
  </si>
  <si>
    <t>1.52.2.2.58</t>
  </si>
  <si>
    <t>MEDÍA ARITMÉTICA/PRECIO INDICATIVO</t>
  </si>
  <si>
    <t xml:space="preserve">Almohadilla para sello, de forma rectangular, dimensiones mayor a 70 x 100 y menor o igual a 100 x 150 mm, y material de la carcasa en plastico. </t>
  </si>
  <si>
    <t>1.52.1.14.2</t>
  </si>
  <si>
    <t xml:space="preserve">Bisturi elaborado en plastico, tamaño de la cuchilla de 18 mm, con bloqueo de la cuchilla y con corta cuchilla </t>
  </si>
  <si>
    <t>1.52.1.8.19</t>
  </si>
  <si>
    <t xml:space="preserve">Block de papel amarillo, cuadriculado, carta, 80 hojas. </t>
  </si>
  <si>
    <t>1.52.1.17.29</t>
  </si>
  <si>
    <t xml:space="preserve">Borrador para tinta, tipo tamaño lapiz con escobilla, por 1 und. </t>
  </si>
  <si>
    <t xml:space="preserve">BORRADOR PARA TINTA ESCOBILLA </t>
  </si>
  <si>
    <t>1.52.1.22.9</t>
  </si>
  <si>
    <t xml:space="preserve">Chinches de cabeza plastica, por caja de 50 und. </t>
  </si>
  <si>
    <t>1.52.1.28</t>
  </si>
  <si>
    <t>Cinta para aparatos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</si>
  <si>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</si>
  <si>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</si>
  <si>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</si>
  <si>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</si>
  <si>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Guias separadoras</t>
  </si>
  <si>
    <t>1.52.1.41.202</t>
  </si>
  <si>
    <t xml:space="preserve">Marcador seco para pizarra blanca, desechable, contenido de tinta mayor a 2,5 y menor o igual a 5 g , de punta biselada poliester, para hacer lineas de aprox. 2 - 5 mm , por 1 und. </t>
  </si>
  <si>
    <t>1.52.1.41.77</t>
  </si>
  <si>
    <t xml:space="preserve">Marcador permanente, desechable, contenido de tinta menor o igual a 2,5 g , de punta redonda acrilica, para hacer lineas de aprox. 1 mm , por 1 und. </t>
  </si>
  <si>
    <t xml:space="preserve">MARCADOR PARA VIDRIO (NEGRO, ROJO,VERDE,NARANJA,AZULES) </t>
  </si>
  <si>
    <t>1.52.1.41.78</t>
  </si>
  <si>
    <t xml:space="preserve">Marcador no permanente, desechable, contenido de tinta menor o igual a 2,5 g , de punta redonda acrilica, para hacer lineas de aprox. 1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</si>
  <si>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</si>
  <si>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</si>
  <si>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</si>
  <si>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>1.52.1.79.146</t>
  </si>
  <si>
    <t xml:space="preserve">Guia para trazo tipo regla, en acrilico transparente, borde biselado, unidad milimetrada doble graduacion, de 30 cm, por 1 und. </t>
  </si>
  <si>
    <t>1.52.1.83</t>
  </si>
  <si>
    <t>Rotulo adhesivo en papel bond</t>
  </si>
  <si>
    <t>ROTULOS ADHESIVOS TAMAÑO CARTA 215.9 X 279.4 MM 
400 UNIDADES</t>
  </si>
  <si>
    <t>1.52.1.70.229</t>
  </si>
  <si>
    <t xml:space="preserve">Tinta para almohadilla, de color negro, y presentacion de 28 - 30 cm3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</si>
  <si>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</si>
  <si>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</si>
  <si>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</si>
  <si>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</si>
  <si>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2.31.16</t>
  </si>
  <si>
    <t>SERVICIOS PERSONALES</t>
  </si>
  <si>
    <t>PERFIL</t>
  </si>
  <si>
    <t>2.32.1</t>
  </si>
  <si>
    <t xml:space="preserve">Servicios de apoyo administrativo, funcionamiento y gerencial. </t>
  </si>
  <si>
    <t xml:space="preserve">Servicio de apoyo administrativo </t>
  </si>
  <si>
    <t xml:space="preserve">Comprende aquellos elementos de oficina tales como muebles, sillas, escritorios, mesas, modulos de archivo, entre otros . </t>
  </si>
  <si>
    <t>1.48.1.1</t>
  </si>
  <si>
    <t>Archivador rodante 4 carros 2 cuerpos</t>
  </si>
  <si>
    <t>CINTA DE ENMASCARAR 12mmx40m</t>
  </si>
  <si>
    <t>1.32.10.6.1</t>
  </si>
  <si>
    <t>CINTA PEGANTE PARA DISPENSADOR  12 X 40</t>
  </si>
  <si>
    <t>Cinta de facil corte, polipropileno, dimensiones (12mmx40m),</t>
  </si>
  <si>
    <t>1.32.10.3</t>
  </si>
  <si>
    <t>CINTA PEGANTE PARA EMPAQUE  24 X 50</t>
  </si>
  <si>
    <t>Cinta para empaque de 25 micras</t>
  </si>
  <si>
    <t>1.52.1.81.113</t>
  </si>
  <si>
    <t>PAPEL PARA FAX 30MTS</t>
  </si>
  <si>
    <t xml:space="preserve">Rollo de papel para fax, en papel termico, sin impresion, de 21 cm de ancho y 30 m de largo, por 1 und. </t>
  </si>
  <si>
    <t>ROLLO</t>
  </si>
  <si>
    <t>1.52.1.46</t>
  </si>
  <si>
    <t>MARCADOR BORRASECO ROJO</t>
  </si>
  <si>
    <t>TONER IMPRESORA EPSON FX1170 - CARTUCHO DE CINTA 8755</t>
  </si>
  <si>
    <t>Cartucho de cinta</t>
  </si>
  <si>
    <t>TONER IMPRESORA LASERJET 5M - HP 92298A</t>
  </si>
  <si>
    <t>Cartucho de tóner</t>
  </si>
  <si>
    <t>1.32.10.8.9</t>
  </si>
  <si>
    <t xml:space="preserve">cinta de enmascarar, multipropositos, dimensiones (12mmx40m), nacional </t>
  </si>
  <si>
    <t>CINTAS ADHESIVAS INDUSTRIALES</t>
  </si>
  <si>
    <t>FUNCIONAMIENTO 
204000021421</t>
  </si>
  <si>
    <t xml:space="preserve">Programar, coordinar y controlar las actividades relacionadas con los pagos e ingresos de todos los recursos presupuestales (dineros) que se manejan para el funcionamiento y la inversión de la Entidad. </t>
  </si>
  <si>
    <t>FUNCIONAMIENTO
10020140002</t>
  </si>
  <si>
    <t>PRESTACIÓN DE SERVICIOS PARA BRINDAR APOYO EN LAS ACTIVIDADES INHERENTES AL MANEJO OPERATIVO COMO ASISTENTE DE TESORERÍA Y PAGADURÍA.</t>
  </si>
  <si>
    <t>FUNCIONAMIENTO</t>
  </si>
  <si>
    <t>1.53.7.5</t>
  </si>
  <si>
    <t>LIGROS, MAPAS Y OTRAS PUBLICACIONES/ DIVERSOS MATERIALES IMPRESOS</t>
  </si>
  <si>
    <t xml:space="preserve">MANUAL IVA </t>
  </si>
  <si>
    <t>MANUAL DE RETEFUENTE</t>
  </si>
  <si>
    <t>MANUAL ICA Y RETEICA</t>
  </si>
  <si>
    <t>1.53.1.37</t>
  </si>
  <si>
    <t>Libro o cartilla técnica</t>
  </si>
  <si>
    <t>FORMULARIOS INDUSTRIA Y COMERCIO 2010</t>
  </si>
  <si>
    <t>FORMULARIOS RETEFUENTE 2010</t>
  </si>
  <si>
    <t>FUNCIONAMIENTO
204000011221</t>
  </si>
  <si>
    <t>6025
VER ANEXO DESAGREGADOS</t>
  </si>
  <si>
    <t>Manuales de IVA, Retefuente, ICA y Reteica.</t>
  </si>
  <si>
    <t>TESORERIA - PAGADURIA</t>
  </si>
  <si>
    <t>1.51.1.1</t>
  </si>
  <si>
    <t>Calculadora básica</t>
  </si>
  <si>
    <t xml:space="preserve">CALCULADORA CASIO (FR -2650t) </t>
  </si>
  <si>
    <t>BIEN</t>
  </si>
  <si>
    <t>HARDWARE, SOFTWARE, REDES Y SUS ACCESORIOS</t>
  </si>
  <si>
    <t>1.47.1</t>
  </si>
  <si>
    <t>MEDIA ARITMETICA/PRECIO INDICATIVO</t>
  </si>
  <si>
    <t>1.47.2.1</t>
  </si>
  <si>
    <t>Impresora de mátriz de punto</t>
  </si>
  <si>
    <t>Impresora mátriz de punto para cheques</t>
  </si>
  <si>
    <t>Esta contratación será realizada por la Coordinación de Apoyo Tecnológico</t>
  </si>
  <si>
    <t>El suministro de este servicio será contratado por la Coordinación de apoyo tecnológico.</t>
  </si>
  <si>
    <t>Prestación de servicios tecnicos profesionales</t>
  </si>
  <si>
    <t xml:space="preserve">2
VER ANEXO </t>
  </si>
  <si>
    <t>Formularios retefuente y formularios industria y comercio.</t>
  </si>
  <si>
    <t>FOTOCONDUCTOR</t>
  </si>
  <si>
    <t>Impresora Láser</t>
  </si>
  <si>
    <t>Unidad Fusora para impresora Lexmark E352dn</t>
  </si>
  <si>
    <t>Impresora matriz de punto para cheques+fotoconductor</t>
  </si>
  <si>
    <t>1916
VER ANEXO DESAGREGADOS</t>
  </si>
  <si>
    <t>39
VER ANEXO DESAGREGADOS</t>
  </si>
  <si>
    <t>28
VER ANEXO DESAGREGADOS</t>
  </si>
  <si>
    <t>TESORERIA</t>
  </si>
  <si>
    <r>
      <t xml:space="preserve">TÉCNICO AUXILIAR DE TESORERIA
</t>
    </r>
    <r>
      <rPr>
        <b/>
        <sz val="7"/>
        <color indexed="10"/>
        <rFont val="Arial"/>
        <family val="2"/>
      </rPr>
      <t xml:space="preserve">1 CERTIFICACIÓN EXPEDIDA EN ENERO 6 DE 2012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</si>
</sst>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66" formatCode="&quot;$&quot;\ #,##0.00"/>
  </numFmts>
  <fonts count="29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8"/>
      <name val="Tahoma"/>
      <family val="2"/>
    </font>
    <font>
      <sz val="8"/>
      <name val="Calibri"/>
      <family val="2"/>
    </font>
    <font>
      <b/>
      <sz val="7"/>
      <color indexed="10"/>
      <name val="Arial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0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9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vertical="center" wrapText="1"/>
    </xf>
    <xf numFmtId="0" fontId="19" fillId="0" borderId="23" xfId="0" applyFont="1" applyFill="1" applyBorder="1" applyAlignment="1">
      <alignment vertical="center" wrapText="1"/>
    </xf>
    <xf numFmtId="166" fontId="0" fillId="0" borderId="24" xfId="0" applyNumberFormat="1" applyFill="1" applyBorder="1" applyAlignment="1">
      <alignment vertical="center"/>
    </xf>
    <xf numFmtId="166" fontId="0" fillId="0" borderId="25" xfId="0" applyNumberFormat="1" applyFill="1" applyBorder="1" applyAlignment="1">
      <alignment vertical="center"/>
    </xf>
    <xf numFmtId="166" fontId="0" fillId="0" borderId="25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166" fontId="2" fillId="0" borderId="25" xfId="0" applyNumberFormat="1" applyFont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7" fillId="5" borderId="12" xfId="0" applyFont="1" applyFill="1" applyBorder="1" applyAlignment="1">
      <alignment horizontal="center" vertical="center" wrapText="1"/>
    </xf>
    <xf numFmtId="0" fontId="28" fillId="5" borderId="12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0" fillId="4" borderId="22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0" fontId="21" fillId="4" borderId="20" xfId="0" applyFont="1" applyFill="1" applyBorder="1" applyAlignment="1">
      <alignment horizontal="center" vertical="center" wrapText="1"/>
    </xf>
    <xf numFmtId="166" fontId="2" fillId="0" borderId="24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7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66" fontId="0" fillId="0" borderId="28" xfId="0" applyNumberFormat="1" applyBorder="1" applyAlignment="1">
      <alignment vertical="center"/>
    </xf>
    <xf numFmtId="0" fontId="6" fillId="0" borderId="33" xfId="0" applyFont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/>
    </xf>
    <xf numFmtId="0" fontId="2" fillId="4" borderId="36" xfId="0" applyFont="1" applyFill="1" applyBorder="1" applyAlignment="1">
      <alignment vertical="center" wrapText="1"/>
    </xf>
    <xf numFmtId="0" fontId="21" fillId="4" borderId="33" xfId="0" applyFont="1" applyFill="1" applyBorder="1" applyAlignment="1">
      <alignment horizontal="center" vertical="center"/>
    </xf>
    <xf numFmtId="166" fontId="0" fillId="0" borderId="37" xfId="0" applyNumberFormat="1" applyBorder="1" applyAlignment="1">
      <alignment vertical="center"/>
    </xf>
    <xf numFmtId="0" fontId="2" fillId="0" borderId="38" xfId="0" applyFont="1" applyBorder="1" applyAlignment="1">
      <alignment horizontal="center" vertical="center" wrapText="1"/>
    </xf>
    <xf numFmtId="0" fontId="6" fillId="0" borderId="33" xfId="0" applyFont="1" applyFill="1" applyBorder="1" applyAlignment="1">
      <alignment vertical="center" wrapText="1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39" xfId="0" applyFont="1" applyFill="1" applyBorder="1" applyAlignment="1">
      <alignment vertical="center" wrapText="1"/>
    </xf>
    <xf numFmtId="0" fontId="2" fillId="0" borderId="39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1" fillId="0" borderId="39" xfId="0" applyFont="1" applyFill="1" applyBorder="1" applyAlignment="1">
      <alignment horizontal="center" vertical="center"/>
    </xf>
    <xf numFmtId="166" fontId="0" fillId="0" borderId="7" xfId="0" applyNumberForma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7" fontId="9" fillId="0" borderId="3" xfId="0" applyNumberFormat="1" applyFont="1" applyFill="1" applyBorder="1" applyAlignment="1">
      <alignment vertical="center" wrapText="1"/>
    </xf>
    <xf numFmtId="7" fontId="9" fillId="3" borderId="4" xfId="0" applyNumberFormat="1" applyFont="1" applyFill="1" applyBorder="1" applyAlignment="1">
      <alignment vertical="center" wrapText="1"/>
    </xf>
    <xf numFmtId="7" fontId="9" fillId="3" borderId="6" xfId="0" applyNumberFormat="1" applyFont="1" applyFill="1" applyBorder="1" applyAlignment="1">
      <alignment vertical="center" wrapText="1"/>
    </xf>
    <xf numFmtId="7" fontId="9" fillId="3" borderId="7" xfId="0" applyNumberFormat="1" applyFont="1" applyFill="1" applyBorder="1" applyAlignment="1">
      <alignment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3" fontId="1" fillId="0" borderId="0" xfId="0" applyNumberFormat="1" applyFont="1" applyAlignment="1" applyProtection="1">
      <alignment horizontal="right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24" fillId="0" borderId="40" xfId="0" applyFont="1" applyFill="1" applyBorder="1" applyAlignment="1">
      <alignment horizontal="left" vertical="center" wrapText="1"/>
    </xf>
    <xf numFmtId="0" fontId="2" fillId="0" borderId="41" xfId="0" applyFont="1" applyFill="1" applyBorder="1" applyAlignment="1">
      <alignment horizontal="center" vertical="center" wrapText="1"/>
    </xf>
    <xf numFmtId="7" fontId="9" fillId="0" borderId="41" xfId="0" applyNumberFormat="1" applyFont="1" applyFill="1" applyBorder="1" applyAlignment="1">
      <alignment vertical="center" wrapText="1"/>
    </xf>
    <xf numFmtId="7" fontId="4" fillId="0" borderId="41" xfId="0" applyNumberFormat="1" applyFont="1" applyFill="1" applyBorder="1" applyAlignment="1">
      <alignment horizontal="center" vertical="center" wrapText="1"/>
    </xf>
    <xf numFmtId="0" fontId="4" fillId="0" borderId="42" xfId="0" applyFont="1" applyBorder="1" applyAlignment="1">
      <alignment vertical="center" wrapText="1"/>
    </xf>
    <xf numFmtId="0" fontId="5" fillId="0" borderId="43" xfId="0" applyFont="1" applyBorder="1" applyAlignment="1">
      <alignment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6" fillId="0" borderId="20" xfId="0" applyFont="1" applyBorder="1" applyAlignment="1">
      <alignment vertical="center" wrapText="1"/>
    </xf>
    <xf numFmtId="0" fontId="1" fillId="4" borderId="22" xfId="0" applyFont="1" applyFill="1" applyBorder="1" applyAlignment="1">
      <alignment vertical="center"/>
    </xf>
    <xf numFmtId="166" fontId="0" fillId="0" borderId="24" xfId="0" applyNumberFormat="1" applyBorder="1" applyAlignment="1">
      <alignment vertical="center"/>
    </xf>
    <xf numFmtId="0" fontId="6" fillId="0" borderId="45" xfId="0" applyFont="1" applyFill="1" applyBorder="1" applyAlignment="1">
      <alignment vertical="center" wrapText="1"/>
    </xf>
    <xf numFmtId="0" fontId="2" fillId="4" borderId="40" xfId="0" applyFont="1" applyFill="1" applyBorder="1" applyAlignment="1">
      <alignment vertical="center" wrapText="1"/>
    </xf>
    <xf numFmtId="0" fontId="2" fillId="4" borderId="45" xfId="0" applyFont="1" applyFill="1" applyBorder="1" applyAlignment="1">
      <alignment vertical="center" wrapText="1"/>
    </xf>
    <xf numFmtId="0" fontId="2" fillId="4" borderId="46" xfId="0" applyFont="1" applyFill="1" applyBorder="1" applyAlignment="1">
      <alignment vertical="center" wrapText="1"/>
    </xf>
    <xf numFmtId="0" fontId="2" fillId="4" borderId="41" xfId="0" applyFont="1" applyFill="1" applyBorder="1" applyAlignment="1">
      <alignment vertical="center" wrapText="1"/>
    </xf>
    <xf numFmtId="0" fontId="10" fillId="4" borderId="41" xfId="0" applyFont="1" applyFill="1" applyBorder="1" applyAlignment="1">
      <alignment vertical="center"/>
    </xf>
    <xf numFmtId="0" fontId="2" fillId="4" borderId="47" xfId="0" applyFont="1" applyFill="1" applyBorder="1" applyAlignment="1">
      <alignment vertical="center" wrapText="1"/>
    </xf>
    <xf numFmtId="0" fontId="21" fillId="4" borderId="45" xfId="0" applyFont="1" applyFill="1" applyBorder="1" applyAlignment="1">
      <alignment horizontal="center" vertical="center" wrapText="1"/>
    </xf>
    <xf numFmtId="166" fontId="0" fillId="0" borderId="48" xfId="0" applyNumberFormat="1" applyBorder="1" applyAlignment="1">
      <alignment vertical="center"/>
    </xf>
    <xf numFmtId="0" fontId="6" fillId="0" borderId="49" xfId="0" applyFont="1" applyBorder="1" applyAlignment="1">
      <alignment vertical="center" wrapText="1"/>
    </xf>
    <xf numFmtId="0" fontId="2" fillId="4" borderId="50" xfId="0" applyFont="1" applyFill="1" applyBorder="1" applyAlignment="1">
      <alignment vertical="center" wrapText="1"/>
    </xf>
    <xf numFmtId="0" fontId="2" fillId="4" borderId="49" xfId="0" applyFont="1" applyFill="1" applyBorder="1" applyAlignment="1">
      <alignment vertical="center" wrapText="1"/>
    </xf>
    <xf numFmtId="0" fontId="2" fillId="4" borderId="51" xfId="0" applyFont="1" applyFill="1" applyBorder="1" applyAlignment="1">
      <alignment vertical="center" wrapText="1"/>
    </xf>
    <xf numFmtId="0" fontId="2" fillId="4" borderId="52" xfId="0" applyFont="1" applyFill="1" applyBorder="1" applyAlignment="1">
      <alignment vertical="center" wrapText="1"/>
    </xf>
    <xf numFmtId="0" fontId="1" fillId="4" borderId="52" xfId="0" applyFont="1" applyFill="1" applyBorder="1" applyAlignment="1">
      <alignment vertical="center"/>
    </xf>
    <xf numFmtId="0" fontId="2" fillId="4" borderId="53" xfId="0" applyFont="1" applyFill="1" applyBorder="1" applyAlignment="1">
      <alignment vertical="center" wrapText="1"/>
    </xf>
    <xf numFmtId="0" fontId="21" fillId="4" borderId="49" xfId="0" applyFont="1" applyFill="1" applyBorder="1" applyAlignment="1">
      <alignment horizontal="center" vertical="center" wrapText="1"/>
    </xf>
    <xf numFmtId="166" fontId="0" fillId="0" borderId="54" xfId="0" applyNumberFormat="1" applyBorder="1" applyAlignment="1">
      <alignment vertical="center"/>
    </xf>
    <xf numFmtId="0" fontId="6" fillId="0" borderId="55" xfId="0" applyFont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55" xfId="0" applyFont="1" applyFill="1" applyBorder="1" applyAlignment="1">
      <alignment vertical="center" wrapText="1"/>
    </xf>
    <xf numFmtId="0" fontId="2" fillId="4" borderId="56" xfId="0" applyFont="1" applyFill="1" applyBorder="1" applyAlignment="1">
      <alignment vertical="center" wrapText="1"/>
    </xf>
    <xf numFmtId="0" fontId="6" fillId="4" borderId="57" xfId="0" applyFont="1" applyFill="1" applyBorder="1" applyAlignment="1">
      <alignment vertical="center" wrapText="1"/>
    </xf>
    <xf numFmtId="0" fontId="2" fillId="4" borderId="57" xfId="0" applyFont="1" applyFill="1" applyBorder="1" applyAlignment="1">
      <alignment vertical="center" wrapText="1"/>
    </xf>
    <xf numFmtId="0" fontId="6" fillId="4" borderId="57" xfId="0" applyFont="1" applyFill="1" applyBorder="1" applyAlignment="1">
      <alignment vertical="center"/>
    </xf>
    <xf numFmtId="0" fontId="2" fillId="4" borderId="58" xfId="0" applyFont="1" applyFill="1" applyBorder="1" applyAlignment="1">
      <alignment vertical="center" wrapText="1"/>
    </xf>
    <xf numFmtId="0" fontId="21" fillId="4" borderId="55" xfId="0" applyFont="1" applyFill="1" applyBorder="1" applyAlignment="1">
      <alignment horizontal="center" vertical="center"/>
    </xf>
    <xf numFmtId="166" fontId="0" fillId="0" borderId="59" xfId="0" applyNumberFormat="1" applyBorder="1" applyAlignment="1">
      <alignment vertical="center"/>
    </xf>
    <xf numFmtId="0" fontId="6" fillId="4" borderId="35" xfId="0" applyFont="1" applyFill="1" applyBorder="1" applyAlignment="1">
      <alignment vertical="center" wrapText="1"/>
    </xf>
    <xf numFmtId="0" fontId="6" fillId="4" borderId="35" xfId="0" applyFont="1" applyFill="1" applyBorder="1" applyAlignment="1">
      <alignment vertical="center"/>
    </xf>
    <xf numFmtId="0" fontId="4" fillId="0" borderId="60" xfId="0" applyFont="1" applyBorder="1" applyAlignment="1">
      <alignment vertical="center" wrapText="1"/>
    </xf>
    <xf numFmtId="0" fontId="4" fillId="0" borderId="44" xfId="0" applyFont="1" applyBorder="1" applyAlignment="1">
      <alignment vertical="center" wrapText="1"/>
    </xf>
    <xf numFmtId="0" fontId="2" fillId="0" borderId="44" xfId="0" applyFont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/>
    </xf>
    <xf numFmtId="0" fontId="2" fillId="0" borderId="61" xfId="0" applyFont="1" applyFill="1" applyBorder="1" applyAlignment="1">
      <alignment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/>
    </xf>
    <xf numFmtId="0" fontId="19" fillId="0" borderId="6" xfId="0" applyFont="1" applyFill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2" xfId="0" applyFont="1" applyFill="1" applyBorder="1" applyAlignment="1">
      <alignment vertical="center"/>
    </xf>
    <xf numFmtId="0" fontId="27" fillId="0" borderId="37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vertical="center" wrapText="1"/>
    </xf>
    <xf numFmtId="0" fontId="4" fillId="0" borderId="5" xfId="1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right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38" xfId="1" applyFont="1" applyBorder="1" applyAlignment="1">
      <alignment horizontal="center" vertical="center" wrapText="1"/>
    </xf>
    <xf numFmtId="7" fontId="9" fillId="0" borderId="1" xfId="0" applyNumberFormat="1" applyFont="1" applyFill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4" fillId="0" borderId="0" xfId="1" applyFont="1" applyAlignment="1">
      <alignment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right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3" xfId="1" applyFont="1" applyBorder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4" fillId="0" borderId="9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2" fillId="0" borderId="3" xfId="1" applyFont="1" applyBorder="1" applyAlignment="1">
      <alignment vertical="center" wrapText="1"/>
    </xf>
    <xf numFmtId="0" fontId="4" fillId="2" borderId="4" xfId="1" applyFont="1" applyFill="1" applyBorder="1" applyAlignment="1">
      <alignment horizontal="center" vertical="center" wrapText="1"/>
    </xf>
    <xf numFmtId="7" fontId="4" fillId="3" borderId="4" xfId="1" applyNumberFormat="1" applyFont="1" applyFill="1" applyBorder="1" applyAlignment="1">
      <alignment vertical="center" wrapText="1"/>
    </xf>
    <xf numFmtId="7" fontId="4" fillId="3" borderId="6" xfId="1" applyNumberFormat="1" applyFont="1" applyFill="1" applyBorder="1" applyAlignment="1">
      <alignment vertical="center" wrapText="1"/>
    </xf>
    <xf numFmtId="7" fontId="4" fillId="3" borderId="61" xfId="1" applyNumberFormat="1" applyFont="1" applyFill="1" applyBorder="1" applyAlignment="1">
      <alignment vertical="center" wrapText="1"/>
    </xf>
    <xf numFmtId="7" fontId="4" fillId="3" borderId="7" xfId="1" applyNumberFormat="1" applyFont="1" applyFill="1" applyBorder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4" fillId="0" borderId="0" xfId="1" applyFont="1" applyAlignment="1" applyProtection="1">
      <alignment horizontal="right" vertical="center" wrapText="1"/>
    </xf>
    <xf numFmtId="0" fontId="2" fillId="0" borderId="0" xfId="1" applyFont="1" applyAlignment="1" applyProtection="1">
      <alignment horizontal="left" vertical="center" wrapText="1"/>
      <protection locked="0"/>
    </xf>
    <xf numFmtId="0" fontId="2" fillId="0" borderId="0" xfId="1" applyFont="1" applyAlignment="1" applyProtection="1">
      <alignment vertical="center" wrapText="1"/>
      <protection locked="0"/>
    </xf>
    <xf numFmtId="4" fontId="2" fillId="0" borderId="0" xfId="1" applyNumberFormat="1" applyFont="1" applyBorder="1" applyAlignment="1">
      <alignment vertical="center" wrapText="1"/>
    </xf>
    <xf numFmtId="0" fontId="2" fillId="0" borderId="0" xfId="1" applyFont="1" applyAlignment="1" applyProtection="1">
      <alignment horizontal="right" vertical="center" wrapText="1"/>
    </xf>
    <xf numFmtId="3" fontId="2" fillId="0" borderId="0" xfId="1" applyNumberFormat="1" applyFont="1" applyBorder="1" applyAlignment="1" applyProtection="1">
      <alignment horizontal="right" vertical="center" wrapText="1"/>
    </xf>
    <xf numFmtId="3" fontId="2" fillId="0" borderId="0" xfId="1" applyNumberFormat="1" applyFont="1" applyBorder="1" applyAlignment="1" applyProtection="1">
      <alignment vertical="center" wrapText="1"/>
      <protection locked="0"/>
    </xf>
    <xf numFmtId="0" fontId="2" fillId="0" borderId="0" xfId="1" applyFont="1" applyBorder="1" applyAlignment="1" applyProtection="1">
      <alignment wrapText="1"/>
      <protection locked="0"/>
    </xf>
    <xf numFmtId="3" fontId="2" fillId="0" borderId="0" xfId="1" applyNumberFormat="1" applyFont="1" applyAlignment="1" applyProtection="1">
      <alignment horizontal="right" vertical="center" wrapText="1"/>
    </xf>
    <xf numFmtId="0" fontId="2" fillId="0" borderId="0" xfId="1" applyFont="1" applyBorder="1" applyAlignment="1" applyProtection="1">
      <alignment vertical="center" wrapText="1"/>
      <protection locked="0"/>
    </xf>
    <xf numFmtId="0" fontId="4" fillId="0" borderId="0" xfId="1" applyFont="1" applyBorder="1" applyAlignment="1">
      <alignment horizontal="center" vertical="center" wrapText="1"/>
    </xf>
    <xf numFmtId="2" fontId="2" fillId="0" borderId="0" xfId="1" applyNumberFormat="1" applyFont="1" applyAlignment="1">
      <alignment vertical="center" wrapText="1"/>
    </xf>
    <xf numFmtId="0" fontId="2" fillId="0" borderId="3" xfId="1" applyFont="1" applyBorder="1" applyAlignment="1">
      <alignment horizontal="center" vertical="center" wrapText="1"/>
    </xf>
    <xf numFmtId="0" fontId="4" fillId="7" borderId="47" xfId="0" applyFont="1" applyFill="1" applyBorder="1" applyAlignment="1">
      <alignment vertical="center" wrapText="1"/>
    </xf>
    <xf numFmtId="0" fontId="4" fillId="8" borderId="41" xfId="0" applyFont="1" applyFill="1" applyBorder="1" applyAlignment="1">
      <alignment horizontal="center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61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64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5" borderId="65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2" fillId="0" borderId="63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2" borderId="32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5" borderId="35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65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5" borderId="36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4" fillId="5" borderId="64" xfId="1" applyFont="1" applyFill="1" applyBorder="1" applyAlignment="1">
      <alignment horizontal="center" vertical="center" wrapText="1"/>
    </xf>
    <xf numFmtId="0" fontId="4" fillId="5" borderId="2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27" fillId="5" borderId="43" xfId="1" applyFont="1" applyFill="1" applyBorder="1" applyAlignment="1">
      <alignment horizontal="center" vertical="center" wrapText="1"/>
    </xf>
    <xf numFmtId="0" fontId="27" fillId="5" borderId="21" xfId="1" applyFont="1" applyFill="1" applyBorder="1" applyAlignment="1">
      <alignment horizontal="center" vertical="center" wrapText="1"/>
    </xf>
    <xf numFmtId="0" fontId="4" fillId="0" borderId="9" xfId="1" applyFont="1" applyBorder="1" applyAlignment="1">
      <alignment horizontal="left" vertical="center" wrapText="1"/>
    </xf>
    <xf numFmtId="0" fontId="22" fillId="5" borderId="66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horizontal="center" vertical="center" wrapText="1"/>
    </xf>
    <xf numFmtId="0" fontId="4" fillId="0" borderId="55" xfId="0" applyFont="1" applyFill="1" applyBorder="1" applyAlignment="1">
      <alignment horizontal="center" vertical="center" wrapText="1"/>
    </xf>
    <xf numFmtId="0" fontId="4" fillId="0" borderId="67" xfId="0" applyFont="1" applyBorder="1" applyAlignment="1">
      <alignment horizontal="left" vertical="center" wrapText="1"/>
    </xf>
    <xf numFmtId="0" fontId="4" fillId="0" borderId="55" xfId="0" applyFont="1" applyBorder="1" applyAlignment="1">
      <alignment horizontal="left" vertical="center" wrapText="1"/>
    </xf>
    <xf numFmtId="0" fontId="5" fillId="0" borderId="67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97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97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63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696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696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61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61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797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797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872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872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873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873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054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054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2</xdr:row>
      <xdr:rowOff>0</xdr:rowOff>
    </xdr:to>
    <xdr:pic>
      <xdr:nvPicPr>
        <xdr:cNvPr id="598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6775" y="19050"/>
          <a:ext cx="8382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2</xdr:row>
      <xdr:rowOff>0</xdr:rowOff>
    </xdr:to>
    <xdr:pic>
      <xdr:nvPicPr>
        <xdr:cNvPr id="598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413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413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1954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1954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53425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5"/>
  <sheetViews>
    <sheetView topLeftCell="A9" workbookViewId="0">
      <selection activeCell="B6" sqref="B6:B7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2.8554687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20.570312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9"/>
    </row>
    <row r="2" spans="1:12" ht="12.75" customHeight="1" x14ac:dyDescent="0.2">
      <c r="A2" s="269"/>
      <c r="B2" s="269"/>
      <c r="C2" s="3"/>
      <c r="D2" s="3"/>
      <c r="G2" s="3"/>
      <c r="K2" s="269"/>
    </row>
    <row r="3" spans="1:12" ht="20.25" customHeight="1" x14ac:dyDescent="0.2">
      <c r="A3" s="269"/>
      <c r="B3" s="269"/>
      <c r="K3" s="269"/>
    </row>
    <row r="4" spans="1:12" ht="12.75" customHeight="1" thickBot="1" x14ac:dyDescent="0.25">
      <c r="C4" s="3" t="s">
        <v>2</v>
      </c>
      <c r="D4" s="33" t="s">
        <v>241</v>
      </c>
      <c r="F4" s="3" t="s">
        <v>22</v>
      </c>
      <c r="G4" s="33">
        <v>2012</v>
      </c>
      <c r="K4" s="269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278" t="s">
        <v>5</v>
      </c>
      <c r="B6" s="266" t="s">
        <v>57</v>
      </c>
      <c r="C6" s="266" t="s">
        <v>48</v>
      </c>
      <c r="D6" s="266" t="s">
        <v>3</v>
      </c>
      <c r="E6" s="266" t="s">
        <v>7</v>
      </c>
      <c r="F6" s="266" t="s">
        <v>8</v>
      </c>
      <c r="G6" s="266" t="s">
        <v>6</v>
      </c>
      <c r="H6" s="266" t="s">
        <v>4</v>
      </c>
      <c r="I6" s="270" t="s">
        <v>17</v>
      </c>
      <c r="J6" s="280" t="s">
        <v>13</v>
      </c>
      <c r="K6" s="264" t="s">
        <v>1</v>
      </c>
    </row>
    <row r="7" spans="1:12" s="6" customFormat="1" ht="24.75" customHeight="1" x14ac:dyDescent="0.2">
      <c r="A7" s="279"/>
      <c r="B7" s="268"/>
      <c r="C7" s="267"/>
      <c r="D7" s="268"/>
      <c r="E7" s="267"/>
      <c r="F7" s="268"/>
      <c r="G7" s="268"/>
      <c r="H7" s="267"/>
      <c r="I7" s="271"/>
      <c r="J7" s="281"/>
      <c r="K7" s="265"/>
    </row>
    <row r="8" spans="1:12" s="6" customFormat="1" ht="67.5" x14ac:dyDescent="0.2">
      <c r="A8" s="26" t="s">
        <v>50</v>
      </c>
      <c r="B8" s="27" t="s">
        <v>9</v>
      </c>
      <c r="C8" s="27" t="s">
        <v>49</v>
      </c>
      <c r="D8" s="28" t="s">
        <v>53</v>
      </c>
      <c r="E8" s="18">
        <v>6</v>
      </c>
      <c r="F8" s="18">
        <v>9</v>
      </c>
      <c r="G8" s="27">
        <v>3</v>
      </c>
      <c r="H8" s="17">
        <v>0</v>
      </c>
      <c r="I8" s="44" t="s">
        <v>149</v>
      </c>
      <c r="J8" s="272" t="s">
        <v>225</v>
      </c>
      <c r="K8" s="37" t="s">
        <v>52</v>
      </c>
    </row>
    <row r="9" spans="1:12" s="149" customFormat="1" ht="35.25" customHeight="1" x14ac:dyDescent="0.2">
      <c r="A9" s="19" t="s">
        <v>195</v>
      </c>
      <c r="B9" s="20" t="s">
        <v>9</v>
      </c>
      <c r="C9" s="20" t="s">
        <v>196</v>
      </c>
      <c r="D9" s="21" t="s">
        <v>254</v>
      </c>
      <c r="E9" s="22">
        <v>3</v>
      </c>
      <c r="F9" s="22">
        <v>1</v>
      </c>
      <c r="G9" s="20" t="s">
        <v>255</v>
      </c>
      <c r="H9" s="150">
        <v>45384696</v>
      </c>
      <c r="I9" s="44" t="s">
        <v>226</v>
      </c>
      <c r="J9" s="273"/>
      <c r="K9" s="213" t="s">
        <v>16</v>
      </c>
    </row>
    <row r="10" spans="1:12" s="6" customFormat="1" ht="45" x14ac:dyDescent="0.2">
      <c r="A10" s="26" t="s">
        <v>54</v>
      </c>
      <c r="B10" s="27" t="s">
        <v>9</v>
      </c>
      <c r="C10" s="27" t="s">
        <v>55</v>
      </c>
      <c r="D10" s="28" t="s">
        <v>151</v>
      </c>
      <c r="E10" s="18">
        <v>1</v>
      </c>
      <c r="F10" s="18">
        <v>9</v>
      </c>
      <c r="G10" s="27">
        <v>5</v>
      </c>
      <c r="H10" s="17">
        <v>3412500</v>
      </c>
      <c r="I10" s="44" t="s">
        <v>238</v>
      </c>
      <c r="J10" s="273"/>
      <c r="K10" s="37" t="s">
        <v>43</v>
      </c>
      <c r="L10" s="31"/>
    </row>
    <row r="11" spans="1:12" s="6" customFormat="1" ht="45" x14ac:dyDescent="0.2">
      <c r="A11" s="26" t="s">
        <v>15</v>
      </c>
      <c r="B11" s="27" t="s">
        <v>10</v>
      </c>
      <c r="C11" s="27" t="s">
        <v>14</v>
      </c>
      <c r="D11" s="28" t="s">
        <v>203</v>
      </c>
      <c r="E11" s="18">
        <v>6</v>
      </c>
      <c r="F11" s="22">
        <v>9</v>
      </c>
      <c r="G11" s="20">
        <v>1</v>
      </c>
      <c r="H11" s="23">
        <v>0</v>
      </c>
      <c r="I11" s="44" t="s">
        <v>150</v>
      </c>
      <c r="J11" s="273"/>
      <c r="K11" s="226" t="s">
        <v>253</v>
      </c>
    </row>
    <row r="12" spans="1:12" s="149" customFormat="1" ht="22.5" x14ac:dyDescent="0.2">
      <c r="A12" s="26" t="s">
        <v>247</v>
      </c>
      <c r="B12" s="27" t="s">
        <v>10</v>
      </c>
      <c r="C12" s="27" t="s">
        <v>246</v>
      </c>
      <c r="D12" s="28" t="s">
        <v>260</v>
      </c>
      <c r="E12" s="18">
        <v>1</v>
      </c>
      <c r="F12" s="18">
        <v>10</v>
      </c>
      <c r="G12" s="27">
        <v>3</v>
      </c>
      <c r="H12" s="225">
        <v>0</v>
      </c>
      <c r="I12" s="44" t="s">
        <v>149</v>
      </c>
      <c r="J12" s="273"/>
      <c r="K12" s="282" t="s">
        <v>152</v>
      </c>
    </row>
    <row r="13" spans="1:12" s="6" customFormat="1" ht="33.75" x14ac:dyDescent="0.2">
      <c r="A13" s="19" t="s">
        <v>11</v>
      </c>
      <c r="B13" s="20" t="s">
        <v>10</v>
      </c>
      <c r="C13" s="20" t="s">
        <v>107</v>
      </c>
      <c r="D13" s="21" t="s">
        <v>109</v>
      </c>
      <c r="E13" s="22">
        <v>6</v>
      </c>
      <c r="F13" s="22">
        <v>9</v>
      </c>
      <c r="G13" s="20" t="s">
        <v>261</v>
      </c>
      <c r="H13" s="23">
        <v>0</v>
      </c>
      <c r="I13" s="44" t="s">
        <v>228</v>
      </c>
      <c r="J13" s="273"/>
      <c r="K13" s="282"/>
    </row>
    <row r="14" spans="1:12" s="6" customFormat="1" ht="56.25" x14ac:dyDescent="0.2">
      <c r="A14" s="19" t="s">
        <v>105</v>
      </c>
      <c r="B14" s="20" t="s">
        <v>10</v>
      </c>
      <c r="C14" s="20" t="s">
        <v>108</v>
      </c>
      <c r="D14" s="21" t="s">
        <v>106</v>
      </c>
      <c r="E14" s="22">
        <v>6</v>
      </c>
      <c r="F14" s="18">
        <v>9</v>
      </c>
      <c r="G14" s="27" t="s">
        <v>262</v>
      </c>
      <c r="H14" s="17">
        <v>0</v>
      </c>
      <c r="I14" s="44" t="s">
        <v>228</v>
      </c>
      <c r="J14" s="273"/>
      <c r="K14" s="283"/>
    </row>
    <row r="15" spans="1:12" s="6" customFormat="1" ht="33.75" x14ac:dyDescent="0.2">
      <c r="A15" s="19" t="s">
        <v>229</v>
      </c>
      <c r="B15" s="20" t="s">
        <v>10</v>
      </c>
      <c r="C15" s="20" t="s">
        <v>230</v>
      </c>
      <c r="D15" s="21" t="s">
        <v>256</v>
      </c>
      <c r="E15" s="22">
        <v>6</v>
      </c>
      <c r="F15" s="22">
        <v>9</v>
      </c>
      <c r="G15" s="20" t="s">
        <v>239</v>
      </c>
      <c r="H15" s="23">
        <v>0</v>
      </c>
      <c r="I15" s="44" t="s">
        <v>228</v>
      </c>
      <c r="J15" s="273"/>
      <c r="K15" s="275" t="s">
        <v>16</v>
      </c>
    </row>
    <row r="16" spans="1:12" s="6" customFormat="1" ht="33.75" x14ac:dyDescent="0.2">
      <c r="A16" s="19" t="s">
        <v>234</v>
      </c>
      <c r="B16" s="20" t="s">
        <v>10</v>
      </c>
      <c r="C16" s="20" t="s">
        <v>230</v>
      </c>
      <c r="D16" s="21" t="s">
        <v>240</v>
      </c>
      <c r="E16" s="22">
        <v>6</v>
      </c>
      <c r="F16" s="18" t="s">
        <v>16</v>
      </c>
      <c r="G16" s="27" t="s">
        <v>263</v>
      </c>
      <c r="H16" s="17">
        <v>0</v>
      </c>
      <c r="I16" s="44" t="s">
        <v>228</v>
      </c>
      <c r="J16" s="273"/>
      <c r="K16" s="276"/>
    </row>
    <row r="17" spans="1:23" s="7" customFormat="1" ht="33.75" x14ac:dyDescent="0.2">
      <c r="A17" s="26" t="s">
        <v>20</v>
      </c>
      <c r="B17" s="27" t="s">
        <v>20</v>
      </c>
      <c r="C17" s="27" t="s">
        <v>18</v>
      </c>
      <c r="D17" s="28" t="s">
        <v>19</v>
      </c>
      <c r="E17" s="18" t="s">
        <v>16</v>
      </c>
      <c r="F17" s="18" t="s">
        <v>16</v>
      </c>
      <c r="G17" s="27">
        <v>5</v>
      </c>
      <c r="H17" s="17">
        <v>2940000</v>
      </c>
      <c r="I17" s="44" t="s">
        <v>238</v>
      </c>
      <c r="J17" s="274"/>
      <c r="K17" s="277"/>
    </row>
    <row r="18" spans="1:23" s="1" customFormat="1" ht="32.25" thickBot="1" x14ac:dyDescent="0.25">
      <c r="A18" s="121" t="s">
        <v>0</v>
      </c>
      <c r="B18" s="122"/>
      <c r="C18" s="122"/>
      <c r="D18" s="122"/>
      <c r="E18" s="122"/>
      <c r="F18" s="122"/>
      <c r="G18" s="24">
        <v>6907</v>
      </c>
      <c r="H18" s="25">
        <f>SUM(H8:H17)</f>
        <v>51737196</v>
      </c>
      <c r="I18" s="260"/>
      <c r="J18" s="261"/>
      <c r="K18" s="262"/>
    </row>
    <row r="19" spans="1:23" s="1" customFormat="1" ht="25.5" customHeight="1" thickTop="1" x14ac:dyDescent="0.2">
      <c r="L19" s="9"/>
      <c r="M19" s="9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s="1" customFormat="1" ht="25.5" customHeight="1" x14ac:dyDescent="0.2">
      <c r="C20" s="8"/>
      <c r="D20" s="8"/>
      <c r="E20" s="8"/>
      <c r="F20" s="8"/>
      <c r="G20" s="8"/>
      <c r="H20" s="12"/>
      <c r="I20" s="12"/>
      <c r="J20" s="9"/>
      <c r="K20" s="9"/>
      <c r="L20" s="15"/>
      <c r="M20" s="1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s="1" customFormat="1" ht="19.5" customHeight="1" x14ac:dyDescent="0.2">
      <c r="C21" s="11"/>
      <c r="D21" s="11"/>
      <c r="E21" s="35"/>
      <c r="F21" s="13"/>
      <c r="G21" s="11"/>
      <c r="H21" s="16"/>
      <c r="I21" s="16"/>
      <c r="J21" s="15"/>
      <c r="K21" s="15"/>
      <c r="L21" s="15"/>
      <c r="M21" s="1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19.5" customHeight="1" x14ac:dyDescent="0.2">
      <c r="C22" s="11"/>
      <c r="D22" s="11"/>
      <c r="E22" s="13"/>
      <c r="F22" s="13"/>
      <c r="G22" s="11"/>
      <c r="H22" s="16"/>
      <c r="I22" s="16"/>
      <c r="J22" s="15"/>
      <c r="K22" s="15"/>
      <c r="L22" s="10"/>
      <c r="M22" s="10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2.75" x14ac:dyDescent="0.2">
      <c r="C23" s="11"/>
      <c r="D23" s="11"/>
      <c r="E23" s="14"/>
      <c r="F23" s="14"/>
      <c r="G23" s="11"/>
      <c r="H23" s="16"/>
      <c r="I23" s="16"/>
      <c r="J23" s="10"/>
      <c r="K23" s="10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x14ac:dyDescent="0.2">
      <c r="A24" s="1"/>
      <c r="B24" s="1"/>
      <c r="C24" s="1"/>
      <c r="D24" s="1"/>
      <c r="E24" s="1"/>
      <c r="F24" s="1"/>
      <c r="G24" s="1"/>
      <c r="H24" s="1"/>
      <c r="I24" s="1"/>
      <c r="J24" s="4"/>
      <c r="K24" s="5"/>
    </row>
    <row r="25" spans="1:23" x14ac:dyDescent="0.2">
      <c r="H25" s="36"/>
    </row>
  </sheetData>
  <mergeCells count="18">
    <mergeCell ref="J8:J17"/>
    <mergeCell ref="K15:K17"/>
    <mergeCell ref="A6:A7"/>
    <mergeCell ref="G6:G7"/>
    <mergeCell ref="A1:B3"/>
    <mergeCell ref="B6:B7"/>
    <mergeCell ref="J6:J7"/>
    <mergeCell ref="K12:K14"/>
    <mergeCell ref="I18:K18"/>
    <mergeCell ref="C1:J1"/>
    <mergeCell ref="K6:K7"/>
    <mergeCell ref="H6:H7"/>
    <mergeCell ref="C6:C7"/>
    <mergeCell ref="D6:D7"/>
    <mergeCell ref="K1:K4"/>
    <mergeCell ref="E6:E7"/>
    <mergeCell ref="F6:F7"/>
    <mergeCell ref="I6:I7"/>
  </mergeCells>
  <phoneticPr fontId="14" type="noConversion"/>
  <printOptions horizontalCentered="1" verticalCentered="1"/>
  <pageMargins left="1.5354330708661419" right="0.55118110236220474" top="0.18" bottom="0.23" header="0.21" footer="0.19"/>
  <pageSetup paperSize="5" scale="75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tabSelected="1" workbookViewId="0">
      <selection activeCell="G5" sqref="G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9"/>
    </row>
    <row r="2" spans="1:24" ht="12.75" customHeight="1" x14ac:dyDescent="0.2">
      <c r="A2" s="269"/>
      <c r="B2" s="269"/>
      <c r="C2" s="3"/>
      <c r="D2" s="3"/>
      <c r="G2" s="3"/>
      <c r="K2" s="269"/>
    </row>
    <row r="3" spans="1:24" ht="20.25" customHeight="1" x14ac:dyDescent="0.2">
      <c r="A3" s="269"/>
      <c r="B3" s="269"/>
      <c r="K3" s="269"/>
    </row>
    <row r="4" spans="1:24" ht="12.75" customHeight="1" thickBot="1" x14ac:dyDescent="0.25">
      <c r="C4" s="3" t="s">
        <v>2</v>
      </c>
      <c r="D4" s="284" t="s">
        <v>241</v>
      </c>
      <c r="E4" s="284"/>
      <c r="F4" s="3" t="s">
        <v>22</v>
      </c>
      <c r="G4" s="33">
        <v>2012</v>
      </c>
      <c r="K4" s="269"/>
    </row>
    <row r="5" spans="1:24" ht="12.75" customHeight="1" thickTop="1" x14ac:dyDescent="0.2">
      <c r="C5" s="3"/>
      <c r="D5" s="51"/>
      <c r="E5" s="5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78" t="s">
        <v>5</v>
      </c>
      <c r="B7" s="266" t="s">
        <v>57</v>
      </c>
      <c r="C7" s="266" t="s">
        <v>48</v>
      </c>
      <c r="D7" s="266" t="s">
        <v>3</v>
      </c>
      <c r="E7" s="270" t="s">
        <v>23</v>
      </c>
      <c r="F7" s="266" t="s">
        <v>7</v>
      </c>
      <c r="G7" s="266" t="s">
        <v>8</v>
      </c>
      <c r="H7" s="266" t="s">
        <v>6</v>
      </c>
      <c r="I7" s="266" t="s">
        <v>4</v>
      </c>
      <c r="J7" s="270" t="s">
        <v>17</v>
      </c>
      <c r="K7" s="280" t="s">
        <v>13</v>
      </c>
      <c r="L7" s="264" t="s">
        <v>1</v>
      </c>
    </row>
    <row r="8" spans="1:24" s="6" customFormat="1" ht="24.75" customHeight="1" x14ac:dyDescent="0.2">
      <c r="A8" s="279"/>
      <c r="B8" s="268"/>
      <c r="C8" s="267"/>
      <c r="D8" s="268"/>
      <c r="E8" s="271"/>
      <c r="F8" s="267"/>
      <c r="G8" s="268"/>
      <c r="H8" s="268"/>
      <c r="I8" s="267"/>
      <c r="J8" s="271"/>
      <c r="K8" s="281"/>
      <c r="L8" s="265"/>
    </row>
    <row r="9" spans="1:24" s="6" customFormat="1" ht="101.25" x14ac:dyDescent="0.2">
      <c r="A9" s="26" t="s">
        <v>50</v>
      </c>
      <c r="B9" s="27" t="s">
        <v>9</v>
      </c>
      <c r="C9" s="27" t="s">
        <v>49</v>
      </c>
      <c r="D9" s="28" t="s">
        <v>51</v>
      </c>
      <c r="E9" s="21" t="s">
        <v>53</v>
      </c>
      <c r="F9" s="22">
        <v>6</v>
      </c>
      <c r="G9" s="22" t="s">
        <v>16</v>
      </c>
      <c r="H9" s="20">
        <v>3</v>
      </c>
      <c r="I9" s="23">
        <v>0</v>
      </c>
      <c r="J9" s="44" t="s">
        <v>149</v>
      </c>
      <c r="K9" s="43" t="s">
        <v>225</v>
      </c>
      <c r="L9" s="213" t="s">
        <v>148</v>
      </c>
    </row>
    <row r="10" spans="1:24" s="7" customFormat="1" ht="15.75" customHeight="1" thickBot="1" x14ac:dyDescent="0.25">
      <c r="A10" s="285" t="s">
        <v>0</v>
      </c>
      <c r="B10" s="286"/>
      <c r="C10" s="286"/>
      <c r="D10" s="286"/>
      <c r="E10" s="286"/>
      <c r="F10" s="286"/>
      <c r="G10" s="286"/>
      <c r="H10" s="24">
        <f>SUM(H9:H9)</f>
        <v>3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G7:G8"/>
    <mergeCell ref="A10:G10"/>
    <mergeCell ref="H7:H8"/>
    <mergeCell ref="I7:I8"/>
    <mergeCell ref="J7:J8"/>
    <mergeCell ref="K7:K8"/>
    <mergeCell ref="D4:E4"/>
    <mergeCell ref="A1:B3"/>
    <mergeCell ref="C1:J1"/>
    <mergeCell ref="K1:K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6"/>
  <sheetViews>
    <sheetView workbookViewId="0">
      <selection activeCell="K13" sqref="K13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20.7109375" style="2" customWidth="1"/>
    <col min="7" max="7" width="13.7109375" style="2" customWidth="1"/>
    <col min="8" max="8" width="15.28515625" style="2" customWidth="1"/>
    <col min="9" max="9" width="8.85546875" style="2" bestFit="1" customWidth="1"/>
    <col min="10" max="10" width="16.28515625" style="2" customWidth="1"/>
    <col min="11" max="11" width="17.42578125" style="2" customWidth="1"/>
    <col min="12" max="12" width="20.5703125" style="2" customWidth="1"/>
    <col min="13" max="13" width="15.28515625" style="2" customWidth="1"/>
    <col min="14" max="16384" width="7.5703125" style="2"/>
  </cols>
  <sheetData>
    <row r="1" spans="1:25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3"/>
      <c r="L1" s="269"/>
    </row>
    <row r="2" spans="1:25" ht="12.75" customHeight="1" x14ac:dyDescent="0.2">
      <c r="A2" s="269"/>
      <c r="B2" s="269"/>
      <c r="C2" s="3"/>
      <c r="D2" s="3"/>
      <c r="H2" s="3"/>
      <c r="L2" s="269"/>
    </row>
    <row r="3" spans="1:25" ht="20.25" customHeight="1" x14ac:dyDescent="0.2">
      <c r="A3" s="269"/>
      <c r="B3" s="269"/>
      <c r="L3" s="269"/>
    </row>
    <row r="4" spans="1:25" ht="12.75" customHeight="1" thickBot="1" x14ac:dyDescent="0.25">
      <c r="C4" s="3" t="s">
        <v>2</v>
      </c>
      <c r="D4" s="284" t="s">
        <v>241</v>
      </c>
      <c r="E4" s="284"/>
      <c r="G4" s="3" t="s">
        <v>22</v>
      </c>
      <c r="H4" s="33">
        <v>2012</v>
      </c>
      <c r="L4" s="269"/>
    </row>
    <row r="5" spans="1:25" ht="12.75" customHeight="1" thickTop="1" x14ac:dyDescent="0.2">
      <c r="C5" s="3"/>
      <c r="D5" s="32"/>
      <c r="G5" s="3"/>
      <c r="H5" s="32"/>
      <c r="L5" s="34"/>
    </row>
    <row r="6" spans="1:25" ht="12.75" customHeight="1" thickBot="1" x14ac:dyDescent="0.25">
      <c r="C6" s="3"/>
      <c r="D6" s="3"/>
      <c r="H6" s="3"/>
    </row>
    <row r="7" spans="1:25" s="149" customFormat="1" ht="24.75" customHeight="1" thickTop="1" x14ac:dyDescent="0.2">
      <c r="A7" s="278" t="s">
        <v>5</v>
      </c>
      <c r="B7" s="266" t="s">
        <v>57</v>
      </c>
      <c r="C7" s="266" t="s">
        <v>48</v>
      </c>
      <c r="D7" s="266" t="s">
        <v>3</v>
      </c>
      <c r="E7" s="270" t="s">
        <v>23</v>
      </c>
      <c r="F7" s="270" t="s">
        <v>197</v>
      </c>
      <c r="G7" s="266" t="s">
        <v>7</v>
      </c>
      <c r="H7" s="266" t="s">
        <v>8</v>
      </c>
      <c r="I7" s="266" t="s">
        <v>6</v>
      </c>
      <c r="J7" s="266" t="s">
        <v>4</v>
      </c>
      <c r="K7" s="270" t="s">
        <v>17</v>
      </c>
      <c r="L7" s="280" t="s">
        <v>13</v>
      </c>
      <c r="M7" s="264" t="s">
        <v>1</v>
      </c>
    </row>
    <row r="8" spans="1:25" s="149" customFormat="1" ht="24.75" customHeight="1" thickBot="1" x14ac:dyDescent="0.25">
      <c r="A8" s="288"/>
      <c r="B8" s="268"/>
      <c r="C8" s="268"/>
      <c r="D8" s="268"/>
      <c r="E8" s="271"/>
      <c r="F8" s="271"/>
      <c r="G8" s="268"/>
      <c r="H8" s="268"/>
      <c r="I8" s="268"/>
      <c r="J8" s="268"/>
      <c r="K8" s="271"/>
      <c r="L8" s="287"/>
      <c r="M8" s="265"/>
    </row>
    <row r="9" spans="1:25" s="149" customFormat="1" ht="90" x14ac:dyDescent="0.2">
      <c r="A9" s="203" t="s">
        <v>198</v>
      </c>
      <c r="B9" s="204" t="s">
        <v>9</v>
      </c>
      <c r="C9" s="205" t="s">
        <v>199</v>
      </c>
      <c r="D9" s="205" t="s">
        <v>200</v>
      </c>
      <c r="E9" s="162" t="s">
        <v>227</v>
      </c>
      <c r="F9" s="258" t="s">
        <v>265</v>
      </c>
      <c r="G9" s="163">
        <v>3</v>
      </c>
      <c r="H9" s="163">
        <v>1</v>
      </c>
      <c r="I9" s="259">
        <v>2</v>
      </c>
      <c r="J9" s="164">
        <v>45384696</v>
      </c>
      <c r="K9" s="165" t="s">
        <v>226</v>
      </c>
      <c r="L9" s="168" t="s">
        <v>225</v>
      </c>
      <c r="M9" s="166"/>
    </row>
    <row r="10" spans="1:25" s="3" customFormat="1" ht="15.75" customHeight="1" thickBot="1" x14ac:dyDescent="0.25">
      <c r="A10" s="285" t="s">
        <v>0</v>
      </c>
      <c r="B10" s="286"/>
      <c r="C10" s="286"/>
      <c r="D10" s="286"/>
      <c r="E10" s="286"/>
      <c r="F10" s="286"/>
      <c r="G10" s="286"/>
      <c r="H10" s="286"/>
      <c r="I10" s="24">
        <f>SUM(I9:I9)</f>
        <v>2</v>
      </c>
      <c r="J10" s="151">
        <f>SUM(J9:J9)</f>
        <v>45384696</v>
      </c>
      <c r="K10" s="152"/>
      <c r="L10" s="152"/>
      <c r="M10" s="153"/>
    </row>
    <row r="11" spans="1:25" s="1" customFormat="1" ht="12.75" thickTop="1" x14ac:dyDescent="0.2"/>
    <row r="12" spans="1:25" s="1" customFormat="1" ht="25.5" customHeight="1" x14ac:dyDescent="0.2">
      <c r="C12" s="8"/>
      <c r="D12" s="8"/>
      <c r="E12" s="8"/>
      <c r="F12" s="8"/>
      <c r="G12" s="8"/>
      <c r="H12" s="8"/>
      <c r="I12" s="8"/>
      <c r="J12" s="154"/>
      <c r="K12" s="154"/>
      <c r="L12" s="155"/>
      <c r="M12" s="155"/>
      <c r="N12" s="155"/>
      <c r="O12" s="15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s="1" customFormat="1" ht="25.5" customHeight="1" x14ac:dyDescent="0.2">
      <c r="C13" s="156"/>
      <c r="D13" s="156"/>
      <c r="E13" s="156"/>
      <c r="F13" s="156"/>
      <c r="G13" s="157"/>
      <c r="H13" s="157"/>
      <c r="I13" s="156"/>
      <c r="J13" s="158"/>
      <c r="K13" s="158"/>
      <c r="L13" s="159"/>
      <c r="M13" s="159"/>
      <c r="N13" s="159"/>
      <c r="O13" s="159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s="1" customFormat="1" ht="19.5" customHeight="1" x14ac:dyDescent="0.2">
      <c r="C14" s="156"/>
      <c r="D14" s="156"/>
      <c r="E14" s="156"/>
      <c r="F14" s="156"/>
      <c r="G14" s="157"/>
      <c r="H14" s="157"/>
      <c r="I14" s="156"/>
      <c r="J14" s="158"/>
      <c r="K14" s="158"/>
      <c r="L14" s="159"/>
      <c r="M14" s="159"/>
      <c r="N14" s="159"/>
      <c r="O14" s="159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s="1" customFormat="1" ht="19.5" customHeight="1" x14ac:dyDescent="0.2">
      <c r="C15" s="156"/>
      <c r="D15" s="156"/>
      <c r="E15" s="156"/>
      <c r="F15" s="156"/>
      <c r="G15" s="160"/>
      <c r="H15" s="160"/>
      <c r="I15" s="156"/>
      <c r="J15" s="158"/>
      <c r="K15" s="158"/>
      <c r="L15" s="161"/>
      <c r="M15" s="161"/>
      <c r="N15" s="161"/>
      <c r="O15" s="161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s="1" customFormat="1" x14ac:dyDescent="0.2">
      <c r="L16" s="4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</sheetData>
  <mergeCells count="18">
    <mergeCell ref="A1:B3"/>
    <mergeCell ref="C1:K1"/>
    <mergeCell ref="L1:L4"/>
    <mergeCell ref="A7:A8"/>
    <mergeCell ref="B7:B8"/>
    <mergeCell ref="C7:C8"/>
    <mergeCell ref="D7:D8"/>
    <mergeCell ref="E7:E8"/>
    <mergeCell ref="G7:G8"/>
    <mergeCell ref="D4:E4"/>
    <mergeCell ref="M7:M8"/>
    <mergeCell ref="H7:H8"/>
    <mergeCell ref="A10:H10"/>
    <mergeCell ref="I7:I8"/>
    <mergeCell ref="J7:J8"/>
    <mergeCell ref="K7:K8"/>
    <mergeCell ref="L7:L8"/>
    <mergeCell ref="F7:F8"/>
  </mergeCells>
  <printOptions horizontalCentered="1"/>
  <pageMargins left="1.05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workbookViewId="0">
      <selection activeCell="G5" sqref="G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9"/>
    </row>
    <row r="2" spans="1:24" ht="12.75" customHeight="1" x14ac:dyDescent="0.2">
      <c r="A2" s="269"/>
      <c r="B2" s="269"/>
      <c r="C2" s="3"/>
      <c r="D2" s="3"/>
      <c r="G2" s="3"/>
      <c r="K2" s="269"/>
    </row>
    <row r="3" spans="1:24" ht="20.25" customHeight="1" x14ac:dyDescent="0.2">
      <c r="A3" s="269"/>
      <c r="B3" s="269"/>
      <c r="K3" s="269"/>
    </row>
    <row r="4" spans="1:24" ht="12.75" customHeight="1" thickBot="1" x14ac:dyDescent="0.25">
      <c r="C4" s="3" t="s">
        <v>2</v>
      </c>
      <c r="D4" s="284" t="s">
        <v>241</v>
      </c>
      <c r="E4" s="284"/>
      <c r="F4" s="3" t="s">
        <v>22</v>
      </c>
      <c r="G4" s="33">
        <v>2012</v>
      </c>
      <c r="K4" s="269"/>
    </row>
    <row r="5" spans="1:24" ht="12.75" customHeight="1" thickTop="1" x14ac:dyDescent="0.2">
      <c r="C5" s="3"/>
      <c r="D5" s="167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278" t="s">
        <v>5</v>
      </c>
      <c r="B7" s="266" t="s">
        <v>57</v>
      </c>
      <c r="C7" s="266" t="s">
        <v>48</v>
      </c>
      <c r="D7" s="266" t="s">
        <v>3</v>
      </c>
      <c r="E7" s="270" t="s">
        <v>23</v>
      </c>
      <c r="F7" s="266" t="s">
        <v>7</v>
      </c>
      <c r="G7" s="266" t="s">
        <v>8</v>
      </c>
      <c r="H7" s="266" t="s">
        <v>6</v>
      </c>
      <c r="I7" s="266" t="s">
        <v>4</v>
      </c>
      <c r="J7" s="270" t="s">
        <v>17</v>
      </c>
      <c r="K7" s="280" t="s">
        <v>13</v>
      </c>
      <c r="L7" s="264" t="s">
        <v>1</v>
      </c>
    </row>
    <row r="8" spans="1:24" s="6" customFormat="1" ht="24.75" customHeight="1" x14ac:dyDescent="0.2">
      <c r="A8" s="279"/>
      <c r="B8" s="268"/>
      <c r="C8" s="267"/>
      <c r="D8" s="268"/>
      <c r="E8" s="271"/>
      <c r="F8" s="267"/>
      <c r="G8" s="268"/>
      <c r="H8" s="268"/>
      <c r="I8" s="267"/>
      <c r="J8" s="271"/>
      <c r="K8" s="281"/>
      <c r="L8" s="265"/>
    </row>
    <row r="9" spans="1:24" s="6" customFormat="1" ht="90" x14ac:dyDescent="0.2">
      <c r="A9" s="26" t="s">
        <v>54</v>
      </c>
      <c r="B9" s="27" t="s">
        <v>9</v>
      </c>
      <c r="C9" s="27" t="s">
        <v>55</v>
      </c>
      <c r="D9" s="43" t="s">
        <v>56</v>
      </c>
      <c r="E9" s="21" t="s">
        <v>140</v>
      </c>
      <c r="F9" s="18">
        <v>1</v>
      </c>
      <c r="G9" s="18">
        <v>9</v>
      </c>
      <c r="H9" s="20">
        <v>5</v>
      </c>
      <c r="I9" s="23">
        <f>650000*H9</f>
        <v>3250000</v>
      </c>
      <c r="J9" s="44" t="s">
        <v>224</v>
      </c>
      <c r="K9" s="43" t="s">
        <v>225</v>
      </c>
      <c r="L9" s="139" t="s">
        <v>43</v>
      </c>
    </row>
    <row r="10" spans="1:24" s="7" customFormat="1" ht="15.75" customHeight="1" thickBot="1" x14ac:dyDescent="0.25">
      <c r="A10" s="285" t="s">
        <v>0</v>
      </c>
      <c r="B10" s="286"/>
      <c r="C10" s="286"/>
      <c r="D10" s="286"/>
      <c r="E10" s="286"/>
      <c r="F10" s="286"/>
      <c r="G10" s="286"/>
      <c r="H10" s="24">
        <f>SUM(H9:H9)</f>
        <v>5</v>
      </c>
      <c r="I10" s="25">
        <f>SUM(I9:I9)</f>
        <v>3250000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L7:L8"/>
    <mergeCell ref="A10:G10"/>
    <mergeCell ref="A1:B3"/>
    <mergeCell ref="C1:J1"/>
    <mergeCell ref="H7:H8"/>
    <mergeCell ref="I7:I8"/>
    <mergeCell ref="J7:J8"/>
    <mergeCell ref="K1:K4"/>
    <mergeCell ref="A7:A8"/>
    <mergeCell ref="B7:B8"/>
    <mergeCell ref="K7:K8"/>
    <mergeCell ref="D4:E4"/>
    <mergeCell ref="C7:C8"/>
    <mergeCell ref="D7:D8"/>
    <mergeCell ref="E7:E8"/>
    <mergeCell ref="F7:F8"/>
    <mergeCell ref="G7:G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G5" sqref="G5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2.5703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4.42578125" style="2" customWidth="1"/>
    <col min="11" max="11" width="20.5703125" style="2" customWidth="1"/>
    <col min="12" max="12" width="17.42578125" style="2" customWidth="1"/>
    <col min="13" max="16384" width="7.5703125" style="2"/>
  </cols>
  <sheetData>
    <row r="1" spans="1:24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9"/>
    </row>
    <row r="2" spans="1:24" ht="12.75" customHeight="1" x14ac:dyDescent="0.2">
      <c r="A2" s="269"/>
      <c r="B2" s="269"/>
      <c r="C2" s="3"/>
      <c r="D2" s="3"/>
      <c r="G2" s="3"/>
      <c r="K2" s="269"/>
    </row>
    <row r="3" spans="1:24" ht="20.25" customHeight="1" x14ac:dyDescent="0.2">
      <c r="A3" s="269"/>
      <c r="B3" s="269"/>
      <c r="K3" s="269"/>
    </row>
    <row r="4" spans="1:24" ht="12.75" customHeight="1" thickBot="1" x14ac:dyDescent="0.25">
      <c r="C4" s="3" t="s">
        <v>2</v>
      </c>
      <c r="D4" s="284" t="s">
        <v>241</v>
      </c>
      <c r="E4" s="284"/>
      <c r="F4" s="3" t="s">
        <v>22</v>
      </c>
      <c r="G4" s="33">
        <v>2012</v>
      </c>
      <c r="K4" s="269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149" customFormat="1" ht="24.75" customHeight="1" thickTop="1" x14ac:dyDescent="0.2">
      <c r="A7" s="278" t="s">
        <v>5</v>
      </c>
      <c r="B7" s="266" t="s">
        <v>57</v>
      </c>
      <c r="C7" s="266" t="s">
        <v>48</v>
      </c>
      <c r="D7" s="266" t="s">
        <v>3</v>
      </c>
      <c r="E7" s="270" t="s">
        <v>23</v>
      </c>
      <c r="F7" s="266" t="s">
        <v>7</v>
      </c>
      <c r="G7" s="266" t="s">
        <v>8</v>
      </c>
      <c r="H7" s="266" t="s">
        <v>6</v>
      </c>
      <c r="I7" s="266" t="s">
        <v>4</v>
      </c>
      <c r="J7" s="270" t="s">
        <v>17</v>
      </c>
      <c r="K7" s="280" t="s">
        <v>13</v>
      </c>
      <c r="L7" s="264" t="s">
        <v>1</v>
      </c>
    </row>
    <row r="8" spans="1:24" s="149" customFormat="1" ht="24.75" customHeight="1" x14ac:dyDescent="0.2">
      <c r="A8" s="288"/>
      <c r="B8" s="268"/>
      <c r="C8" s="268"/>
      <c r="D8" s="268"/>
      <c r="E8" s="271"/>
      <c r="F8" s="268"/>
      <c r="G8" s="268"/>
      <c r="H8" s="268"/>
      <c r="I8" s="268"/>
      <c r="J8" s="271"/>
      <c r="K8" s="287"/>
      <c r="L8" s="265"/>
    </row>
    <row r="9" spans="1:24" s="149" customFormat="1" ht="90" x14ac:dyDescent="0.2">
      <c r="A9" s="26" t="s">
        <v>202</v>
      </c>
      <c r="B9" s="27" t="s">
        <v>10</v>
      </c>
      <c r="C9" s="27" t="s">
        <v>14</v>
      </c>
      <c r="D9" s="43" t="s">
        <v>201</v>
      </c>
      <c r="E9" s="21" t="s">
        <v>203</v>
      </c>
      <c r="F9" s="22">
        <v>6</v>
      </c>
      <c r="G9" s="22" t="s">
        <v>16</v>
      </c>
      <c r="H9" s="20">
        <v>1</v>
      </c>
      <c r="I9" s="150">
        <v>0</v>
      </c>
      <c r="J9" s="44" t="s">
        <v>150</v>
      </c>
      <c r="K9" s="43" t="s">
        <v>225</v>
      </c>
      <c r="L9" s="37" t="s">
        <v>152</v>
      </c>
    </row>
    <row r="10" spans="1:24" s="3" customFormat="1" ht="15.75" customHeight="1" thickBot="1" x14ac:dyDescent="0.25">
      <c r="A10" s="285" t="s">
        <v>0</v>
      </c>
      <c r="B10" s="286"/>
      <c r="C10" s="286"/>
      <c r="D10" s="286"/>
      <c r="E10" s="286"/>
      <c r="F10" s="286"/>
      <c r="G10" s="286"/>
      <c r="H10" s="24">
        <f>SUM(H9:H9)</f>
        <v>1</v>
      </c>
      <c r="I10" s="151">
        <f>SUM(I9:I9)</f>
        <v>0</v>
      </c>
      <c r="J10" s="152"/>
      <c r="K10" s="152"/>
      <c r="L10" s="153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54"/>
      <c r="J12" s="154"/>
      <c r="K12" s="155"/>
      <c r="L12" s="155"/>
      <c r="M12" s="155"/>
      <c r="N12" s="15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56"/>
      <c r="D13" s="156"/>
      <c r="E13" s="156"/>
      <c r="F13" s="157"/>
      <c r="G13" s="157"/>
      <c r="H13" s="156"/>
      <c r="I13" s="158"/>
      <c r="J13" s="158"/>
      <c r="K13" s="159"/>
      <c r="L13" s="159"/>
      <c r="M13" s="159"/>
      <c r="N13" s="15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56"/>
      <c r="D14" s="156"/>
      <c r="E14" s="156"/>
      <c r="F14" s="157"/>
      <c r="G14" s="157"/>
      <c r="H14" s="156"/>
      <c r="I14" s="158"/>
      <c r="J14" s="158"/>
      <c r="K14" s="159"/>
      <c r="L14" s="159"/>
      <c r="M14" s="159"/>
      <c r="N14" s="15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56"/>
      <c r="D15" s="156"/>
      <c r="E15" s="156"/>
      <c r="F15" s="160"/>
      <c r="G15" s="160"/>
      <c r="H15" s="156"/>
      <c r="I15" s="158"/>
      <c r="J15" s="158"/>
      <c r="K15" s="161"/>
      <c r="L15" s="161"/>
      <c r="M15" s="161"/>
      <c r="N15" s="161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L7:L8"/>
    <mergeCell ref="D4:E4"/>
    <mergeCell ref="A1:B3"/>
    <mergeCell ref="C1:J1"/>
    <mergeCell ref="K1:K4"/>
    <mergeCell ref="A7:A8"/>
    <mergeCell ref="B7:B8"/>
    <mergeCell ref="C7:C8"/>
    <mergeCell ref="D7:D8"/>
    <mergeCell ref="E7:E8"/>
    <mergeCell ref="A10:G10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workbookViewId="0">
      <selection activeCell="D5" sqref="D5"/>
    </sheetView>
  </sheetViews>
  <sheetFormatPr baseColWidth="10" defaultColWidth="7.5703125" defaultRowHeight="11.25" x14ac:dyDescent="0.2"/>
  <cols>
    <col min="1" max="1" width="10" style="235" customWidth="1"/>
    <col min="2" max="2" width="8.85546875" style="235" customWidth="1"/>
    <col min="3" max="3" width="16.5703125" style="235" customWidth="1"/>
    <col min="4" max="4" width="24.28515625" style="235" customWidth="1"/>
    <col min="5" max="5" width="16.42578125" style="235" customWidth="1"/>
    <col min="6" max="6" width="13.7109375" style="235" customWidth="1"/>
    <col min="7" max="7" width="15.28515625" style="235" customWidth="1"/>
    <col min="8" max="8" width="8.85546875" style="235" bestFit="1" customWidth="1"/>
    <col min="9" max="9" width="16" style="235" customWidth="1"/>
    <col min="10" max="10" width="12.42578125" style="235" customWidth="1"/>
    <col min="11" max="11" width="20.5703125" style="235" customWidth="1"/>
    <col min="12" max="12" width="19.85546875" style="235" customWidth="1"/>
    <col min="13" max="13" width="14.7109375" style="235" customWidth="1"/>
    <col min="14" max="16384" width="7.5703125" style="235"/>
  </cols>
  <sheetData>
    <row r="1" spans="1:24" ht="33.75" customHeight="1" x14ac:dyDescent="0.2">
      <c r="A1" s="299"/>
      <c r="B1" s="299"/>
      <c r="C1" s="300" t="s">
        <v>21</v>
      </c>
      <c r="D1" s="300"/>
      <c r="E1" s="300"/>
      <c r="F1" s="300"/>
      <c r="G1" s="300"/>
      <c r="H1" s="300"/>
      <c r="I1" s="300"/>
      <c r="J1" s="300"/>
      <c r="K1" s="299"/>
    </row>
    <row r="2" spans="1:24" ht="12.75" customHeight="1" x14ac:dyDescent="0.2">
      <c r="A2" s="299"/>
      <c r="B2" s="299"/>
      <c r="C2" s="227"/>
      <c r="E2" s="227"/>
      <c r="G2" s="227"/>
      <c r="K2" s="299"/>
    </row>
    <row r="3" spans="1:24" ht="20.25" customHeight="1" x14ac:dyDescent="0.2">
      <c r="A3" s="299"/>
      <c r="B3" s="299"/>
      <c r="K3" s="299"/>
    </row>
    <row r="4" spans="1:24" ht="12.75" customHeight="1" thickBot="1" x14ac:dyDescent="0.25">
      <c r="C4" s="227" t="s">
        <v>2</v>
      </c>
      <c r="D4" s="305" t="s">
        <v>264</v>
      </c>
      <c r="E4" s="305"/>
      <c r="F4" s="227" t="s">
        <v>22</v>
      </c>
      <c r="G4" s="236">
        <v>2012</v>
      </c>
      <c r="K4" s="299"/>
    </row>
    <row r="5" spans="1:24" ht="12.75" customHeight="1" thickTop="1" x14ac:dyDescent="0.2">
      <c r="C5" s="227"/>
      <c r="E5" s="237"/>
      <c r="F5" s="227"/>
      <c r="G5" s="237"/>
      <c r="K5" s="234"/>
    </row>
    <row r="6" spans="1:24" ht="12.75" customHeight="1" thickBot="1" x14ac:dyDescent="0.25">
      <c r="C6" s="227"/>
      <c r="E6" s="227"/>
      <c r="G6" s="227"/>
    </row>
    <row r="7" spans="1:24" s="217" customFormat="1" ht="24.75" customHeight="1" thickTop="1" x14ac:dyDescent="0.2">
      <c r="A7" s="301" t="s">
        <v>5</v>
      </c>
      <c r="B7" s="291" t="s">
        <v>57</v>
      </c>
      <c r="C7" s="291" t="s">
        <v>48</v>
      </c>
      <c r="D7" s="293" t="s">
        <v>23</v>
      </c>
      <c r="E7" s="293" t="s">
        <v>3</v>
      </c>
      <c r="F7" s="291" t="s">
        <v>7</v>
      </c>
      <c r="G7" s="291" t="s">
        <v>8</v>
      </c>
      <c r="H7" s="291" t="s">
        <v>6</v>
      </c>
      <c r="I7" s="303" t="s">
        <v>248</v>
      </c>
      <c r="J7" s="291" t="s">
        <v>4</v>
      </c>
      <c r="K7" s="293" t="s">
        <v>17</v>
      </c>
      <c r="L7" s="295" t="s">
        <v>13</v>
      </c>
      <c r="M7" s="297" t="s">
        <v>1</v>
      </c>
    </row>
    <row r="8" spans="1:24" s="217" customFormat="1" ht="24.75" customHeight="1" x14ac:dyDescent="0.2">
      <c r="A8" s="302"/>
      <c r="B8" s="292"/>
      <c r="C8" s="292"/>
      <c r="D8" s="294"/>
      <c r="E8" s="294"/>
      <c r="F8" s="292"/>
      <c r="G8" s="292"/>
      <c r="H8" s="292"/>
      <c r="I8" s="304"/>
      <c r="J8" s="292"/>
      <c r="K8" s="294"/>
      <c r="L8" s="296"/>
      <c r="M8" s="298"/>
    </row>
    <row r="9" spans="1:24" s="217" customFormat="1" ht="101.25" x14ac:dyDescent="0.2">
      <c r="A9" s="220" t="s">
        <v>249</v>
      </c>
      <c r="B9" s="223" t="s">
        <v>245</v>
      </c>
      <c r="C9" s="223" t="s">
        <v>246</v>
      </c>
      <c r="D9" s="228" t="s">
        <v>251</v>
      </c>
      <c r="E9" s="222" t="s">
        <v>250</v>
      </c>
      <c r="F9" s="229">
        <v>1</v>
      </c>
      <c r="G9" s="229">
        <v>2</v>
      </c>
      <c r="H9" s="223">
        <v>1</v>
      </c>
      <c r="I9" s="230">
        <v>0</v>
      </c>
      <c r="J9" s="219">
        <f>I9*H9</f>
        <v>0</v>
      </c>
      <c r="K9" s="218" t="s">
        <v>149</v>
      </c>
      <c r="L9" s="222" t="s">
        <v>225</v>
      </c>
      <c r="M9" s="224" t="s">
        <v>252</v>
      </c>
    </row>
    <row r="10" spans="1:24" ht="101.25" x14ac:dyDescent="0.2">
      <c r="A10" s="231" t="s">
        <v>249</v>
      </c>
      <c r="B10" s="231" t="s">
        <v>245</v>
      </c>
      <c r="C10" s="232" t="s">
        <v>257</v>
      </c>
      <c r="D10" s="233" t="s">
        <v>259</v>
      </c>
      <c r="E10" s="238" t="s">
        <v>258</v>
      </c>
      <c r="F10" s="257">
        <v>1</v>
      </c>
      <c r="G10" s="257">
        <v>2</v>
      </c>
      <c r="H10" s="257">
        <v>2</v>
      </c>
      <c r="I10" s="221">
        <v>0</v>
      </c>
      <c r="J10" s="219">
        <f>I10*H10</f>
        <v>0</v>
      </c>
      <c r="K10" s="218" t="s">
        <v>149</v>
      </c>
      <c r="L10" s="222" t="s">
        <v>225</v>
      </c>
      <c r="M10" s="224" t="s">
        <v>252</v>
      </c>
    </row>
    <row r="11" spans="1:24" s="227" customFormat="1" ht="15.75" customHeight="1" thickBot="1" x14ac:dyDescent="0.25">
      <c r="A11" s="289" t="s">
        <v>0</v>
      </c>
      <c r="B11" s="290"/>
      <c r="C11" s="290"/>
      <c r="D11" s="290"/>
      <c r="E11" s="290"/>
      <c r="F11" s="290"/>
      <c r="G11" s="290"/>
      <c r="H11" s="239">
        <f>SUM(H9:H10)</f>
        <v>3</v>
      </c>
      <c r="I11" s="240">
        <f>SUM(I9:I9)</f>
        <v>0</v>
      </c>
      <c r="J11" s="241">
        <f>SUM(J9:J9)</f>
        <v>0</v>
      </c>
      <c r="K11" s="241"/>
      <c r="L11" s="242"/>
      <c r="M11" s="243"/>
    </row>
    <row r="12" spans="1:24" s="244" customFormat="1" ht="25.5" customHeight="1" thickTop="1" x14ac:dyDescent="0.2">
      <c r="C12" s="245"/>
      <c r="D12" s="245"/>
      <c r="E12" s="245"/>
      <c r="F12" s="245"/>
      <c r="G12" s="245"/>
      <c r="H12" s="245"/>
      <c r="I12" s="246"/>
      <c r="J12" s="246"/>
      <c r="K12" s="247"/>
      <c r="L12" s="247"/>
      <c r="M12" s="247"/>
      <c r="N12" s="247"/>
      <c r="O12" s="248"/>
      <c r="P12" s="248"/>
      <c r="Q12" s="248"/>
      <c r="R12" s="248"/>
      <c r="S12" s="248"/>
      <c r="T12" s="248"/>
      <c r="U12" s="248"/>
      <c r="V12" s="248"/>
      <c r="W12" s="248"/>
      <c r="X12" s="248"/>
    </row>
    <row r="13" spans="1:24" s="244" customFormat="1" ht="25.5" customHeight="1" x14ac:dyDescent="0.2">
      <c r="C13" s="249"/>
      <c r="D13" s="249"/>
      <c r="E13" s="249"/>
      <c r="F13" s="250"/>
      <c r="G13" s="250"/>
      <c r="H13" s="249"/>
      <c r="I13" s="251"/>
      <c r="J13" s="251"/>
      <c r="K13" s="252"/>
      <c r="L13" s="252"/>
      <c r="M13" s="252"/>
      <c r="N13" s="252"/>
      <c r="O13" s="248"/>
      <c r="P13" s="248"/>
      <c r="Q13" s="248"/>
      <c r="R13" s="248"/>
      <c r="S13" s="248"/>
      <c r="T13" s="248"/>
      <c r="U13" s="248"/>
      <c r="V13" s="248"/>
      <c r="W13" s="248"/>
      <c r="X13" s="248"/>
    </row>
    <row r="14" spans="1:24" s="244" customFormat="1" ht="19.5" customHeight="1" x14ac:dyDescent="0.2">
      <c r="C14" s="249"/>
      <c r="D14" s="249"/>
      <c r="E14" s="249"/>
      <c r="F14" s="250"/>
      <c r="G14" s="250"/>
      <c r="H14" s="249"/>
      <c r="I14" s="251"/>
      <c r="J14" s="251"/>
      <c r="K14" s="252"/>
      <c r="L14" s="252"/>
      <c r="M14" s="252"/>
      <c r="N14" s="252"/>
      <c r="O14" s="248"/>
      <c r="P14" s="248"/>
      <c r="Q14" s="248"/>
      <c r="R14" s="248"/>
      <c r="S14" s="248"/>
      <c r="T14" s="248"/>
      <c r="U14" s="248"/>
      <c r="V14" s="248"/>
      <c r="W14" s="248"/>
      <c r="X14" s="248"/>
    </row>
    <row r="15" spans="1:24" s="244" customFormat="1" ht="19.5" customHeight="1" x14ac:dyDescent="0.2">
      <c r="C15" s="249"/>
      <c r="D15" s="249"/>
      <c r="E15" s="249"/>
      <c r="F15" s="253"/>
      <c r="G15" s="253"/>
      <c r="H15" s="249"/>
      <c r="I15" s="251"/>
      <c r="J15" s="251"/>
      <c r="K15" s="254"/>
      <c r="L15" s="254"/>
      <c r="M15" s="254"/>
      <c r="N15" s="254"/>
      <c r="O15" s="248"/>
      <c r="P15" s="248"/>
      <c r="Q15" s="248"/>
      <c r="R15" s="248"/>
      <c r="S15" s="248"/>
      <c r="T15" s="248"/>
      <c r="U15" s="248"/>
      <c r="V15" s="248"/>
      <c r="W15" s="248"/>
      <c r="X15" s="248"/>
    </row>
    <row r="16" spans="1:24" s="244" customFormat="1" x14ac:dyDescent="0.2">
      <c r="J16" s="251"/>
      <c r="K16" s="255"/>
      <c r="L16" s="248"/>
      <c r="M16" s="248"/>
      <c r="N16" s="248"/>
      <c r="O16" s="248"/>
      <c r="P16" s="248"/>
      <c r="Q16" s="248"/>
      <c r="R16" s="248"/>
      <c r="S16" s="248"/>
      <c r="T16" s="248"/>
      <c r="U16" s="248"/>
      <c r="V16" s="248"/>
      <c r="W16" s="248"/>
      <c r="X16" s="248"/>
    </row>
    <row r="17" spans="10:10" x14ac:dyDescent="0.2">
      <c r="J17" s="251"/>
    </row>
    <row r="18" spans="10:10" x14ac:dyDescent="0.2">
      <c r="J18" s="251"/>
    </row>
    <row r="19" spans="10:10" x14ac:dyDescent="0.2">
      <c r="J19" s="244"/>
    </row>
    <row r="37" spans="9:9" x14ac:dyDescent="0.2">
      <c r="I37" s="256"/>
    </row>
    <row r="38" spans="9:9" x14ac:dyDescent="0.2">
      <c r="I38" s="256"/>
    </row>
    <row r="39" spans="9:9" x14ac:dyDescent="0.2">
      <c r="I39" s="256"/>
    </row>
    <row r="40" spans="9:9" x14ac:dyDescent="0.2">
      <c r="I40" s="256"/>
    </row>
    <row r="41" spans="9:9" x14ac:dyDescent="0.2">
      <c r="I41" s="256"/>
    </row>
    <row r="42" spans="9:9" x14ac:dyDescent="0.2">
      <c r="I42" s="256"/>
    </row>
    <row r="43" spans="9:9" x14ac:dyDescent="0.2">
      <c r="I43" s="256"/>
    </row>
    <row r="44" spans="9:9" x14ac:dyDescent="0.2">
      <c r="I44" s="256"/>
    </row>
    <row r="45" spans="9:9" x14ac:dyDescent="0.2">
      <c r="I45" s="256"/>
    </row>
    <row r="46" spans="9:9" x14ac:dyDescent="0.2">
      <c r="I46" s="256"/>
    </row>
    <row r="47" spans="9:9" x14ac:dyDescent="0.2">
      <c r="I47" s="256"/>
    </row>
    <row r="48" spans="9:9" x14ac:dyDescent="0.2">
      <c r="I48" s="256"/>
    </row>
    <row r="49" spans="9:9" x14ac:dyDescent="0.2">
      <c r="I49" s="256"/>
    </row>
    <row r="50" spans="9:9" x14ac:dyDescent="0.2">
      <c r="I50" s="256"/>
    </row>
    <row r="51" spans="9:9" x14ac:dyDescent="0.2">
      <c r="I51" s="256"/>
    </row>
    <row r="52" spans="9:9" x14ac:dyDescent="0.2">
      <c r="I52" s="256"/>
    </row>
    <row r="53" spans="9:9" x14ac:dyDescent="0.2">
      <c r="I53" s="256"/>
    </row>
  </sheetData>
  <mergeCells count="18">
    <mergeCell ref="A1:B3"/>
    <mergeCell ref="C1:J1"/>
    <mergeCell ref="K1:K4"/>
    <mergeCell ref="A7:A8"/>
    <mergeCell ref="B7:B8"/>
    <mergeCell ref="C7:C8"/>
    <mergeCell ref="H7:H8"/>
    <mergeCell ref="I7:I8"/>
    <mergeCell ref="D4:E4"/>
    <mergeCell ref="A11:G11"/>
    <mergeCell ref="J7:J8"/>
    <mergeCell ref="E7:E8"/>
    <mergeCell ref="G7:G8"/>
    <mergeCell ref="L7:L8"/>
    <mergeCell ref="M7:M8"/>
    <mergeCell ref="K7:K8"/>
    <mergeCell ref="D7:D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zoomScaleNormal="100" workbookViewId="0">
      <selection activeCell="D6" sqref="D6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36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3"/>
      <c r="L1" s="263"/>
    </row>
    <row r="2" spans="1:13" ht="20.25" customHeight="1" x14ac:dyDescent="0.2">
      <c r="A2" s="269"/>
      <c r="B2" s="269"/>
    </row>
    <row r="3" spans="1:13" ht="12.75" customHeight="1" thickBot="1" x14ac:dyDescent="0.25">
      <c r="C3" s="3" t="s">
        <v>2</v>
      </c>
      <c r="D3" s="284" t="s">
        <v>241</v>
      </c>
      <c r="E3" s="284"/>
      <c r="G3" s="1"/>
      <c r="H3" s="32"/>
    </row>
    <row r="4" spans="1:13" ht="12.75" customHeight="1" thickTop="1" x14ac:dyDescent="0.2">
      <c r="C4" s="3"/>
      <c r="D4" s="32"/>
      <c r="E4" s="32"/>
      <c r="G4" s="3"/>
      <c r="H4" s="32"/>
    </row>
    <row r="5" spans="1:13" ht="12.75" customHeight="1" thickBot="1" x14ac:dyDescent="0.25">
      <c r="C5" s="3" t="s">
        <v>22</v>
      </c>
      <c r="D5" s="52">
        <v>2012</v>
      </c>
      <c r="E5" s="32"/>
      <c r="G5" s="3"/>
      <c r="H5" s="32"/>
    </row>
    <row r="6" spans="1:13" ht="12.75" customHeight="1" thickTop="1" thickBot="1" x14ac:dyDescent="0.25">
      <c r="C6" s="3"/>
      <c r="D6" s="51"/>
      <c r="E6" s="32"/>
      <c r="G6" s="3"/>
      <c r="H6" s="32"/>
    </row>
    <row r="7" spans="1:13" s="1" customFormat="1" ht="35.25" customHeight="1" thickTop="1" thickBot="1" x14ac:dyDescent="0.25">
      <c r="A7" s="47" t="s">
        <v>57</v>
      </c>
      <c r="B7" s="112" t="s">
        <v>48</v>
      </c>
      <c r="C7" s="96" t="s">
        <v>5</v>
      </c>
      <c r="D7" s="96" t="s">
        <v>61</v>
      </c>
      <c r="E7" s="96" t="s">
        <v>3</v>
      </c>
      <c r="F7" s="99" t="s">
        <v>127</v>
      </c>
      <c r="G7" s="97" t="s">
        <v>24</v>
      </c>
      <c r="H7" s="96" t="s">
        <v>25</v>
      </c>
      <c r="I7" s="96" t="s">
        <v>44</v>
      </c>
      <c r="J7" s="97" t="s">
        <v>60</v>
      </c>
      <c r="K7" s="98" t="s">
        <v>45</v>
      </c>
      <c r="L7" s="101" t="s">
        <v>58</v>
      </c>
      <c r="M7" s="100" t="s">
        <v>156</v>
      </c>
    </row>
    <row r="8" spans="1:13" ht="45.75" thickTop="1" x14ac:dyDescent="0.2">
      <c r="A8" s="309" t="s">
        <v>10</v>
      </c>
      <c r="B8" s="309" t="s">
        <v>12</v>
      </c>
      <c r="C8" s="141" t="s">
        <v>155</v>
      </c>
      <c r="D8" s="104" t="s">
        <v>129</v>
      </c>
      <c r="E8" s="105" t="s">
        <v>157</v>
      </c>
      <c r="F8" s="106" t="s">
        <v>27</v>
      </c>
      <c r="G8" s="107"/>
      <c r="H8" s="108"/>
      <c r="I8" s="107">
        <f>G8-H8</f>
        <v>0</v>
      </c>
      <c r="J8" s="107">
        <v>24</v>
      </c>
      <c r="K8" s="109">
        <f>H8+J8</f>
        <v>24</v>
      </c>
      <c r="L8" s="110">
        <v>4</v>
      </c>
      <c r="M8" s="111"/>
    </row>
    <row r="9" spans="1:13" ht="33.75" x14ac:dyDescent="0.2">
      <c r="A9" s="310"/>
      <c r="B9" s="310"/>
      <c r="C9" s="141" t="s">
        <v>158</v>
      </c>
      <c r="D9" s="104" t="s">
        <v>130</v>
      </c>
      <c r="E9" s="105" t="s">
        <v>159</v>
      </c>
      <c r="F9" s="106" t="s">
        <v>27</v>
      </c>
      <c r="G9" s="107"/>
      <c r="H9" s="108"/>
      <c r="I9" s="107"/>
      <c r="J9" s="107"/>
      <c r="K9" s="109"/>
      <c r="L9" s="110">
        <v>12</v>
      </c>
      <c r="M9" s="111"/>
    </row>
    <row r="10" spans="1:13" ht="22.5" x14ac:dyDescent="0.2">
      <c r="A10" s="310"/>
      <c r="B10" s="310"/>
      <c r="C10" s="142" t="s">
        <v>160</v>
      </c>
      <c r="D10" s="116" t="s">
        <v>131</v>
      </c>
      <c r="E10" s="105" t="s">
        <v>161</v>
      </c>
      <c r="F10" s="106" t="s">
        <v>27</v>
      </c>
      <c r="G10" s="107"/>
      <c r="H10" s="108"/>
      <c r="I10" s="107"/>
      <c r="J10" s="107"/>
      <c r="K10" s="109"/>
      <c r="L10" s="110">
        <v>4</v>
      </c>
      <c r="M10" s="111"/>
    </row>
    <row r="11" spans="1:13" ht="22.5" x14ac:dyDescent="0.2">
      <c r="A11" s="310"/>
      <c r="B11" s="310"/>
      <c r="C11" s="143" t="s">
        <v>62</v>
      </c>
      <c r="D11" s="48" t="s">
        <v>64</v>
      </c>
      <c r="E11" s="50" t="s">
        <v>66</v>
      </c>
      <c r="F11" s="38" t="s">
        <v>27</v>
      </c>
      <c r="G11" s="40"/>
      <c r="H11" s="42"/>
      <c r="I11" s="40">
        <f>G11-H11</f>
        <v>0</v>
      </c>
      <c r="J11" s="40">
        <v>24</v>
      </c>
      <c r="K11" s="39">
        <f>H11+J11</f>
        <v>24</v>
      </c>
      <c r="L11" s="90">
        <v>80</v>
      </c>
      <c r="M11" s="88"/>
    </row>
    <row r="12" spans="1:13" ht="22.5" x14ac:dyDescent="0.2">
      <c r="A12" s="310"/>
      <c r="B12" s="310"/>
      <c r="C12" s="143" t="s">
        <v>63</v>
      </c>
      <c r="D12" s="48" t="s">
        <v>65</v>
      </c>
      <c r="E12" s="50" t="s">
        <v>67</v>
      </c>
      <c r="F12" s="38" t="s">
        <v>27</v>
      </c>
      <c r="G12" s="40">
        <v>360</v>
      </c>
      <c r="H12" s="40">
        <v>340</v>
      </c>
      <c r="I12" s="40">
        <f>G12-H12</f>
        <v>20</v>
      </c>
      <c r="J12" s="41">
        <v>36</v>
      </c>
      <c r="K12" s="39">
        <v>332</v>
      </c>
      <c r="L12" s="91">
        <v>100</v>
      </c>
      <c r="M12" s="88"/>
    </row>
    <row r="13" spans="1:13" ht="22.5" x14ac:dyDescent="0.2">
      <c r="A13" s="310"/>
      <c r="B13" s="310"/>
      <c r="C13" s="49" t="s">
        <v>162</v>
      </c>
      <c r="D13" s="48" t="s">
        <v>164</v>
      </c>
      <c r="E13" s="50" t="s">
        <v>163</v>
      </c>
      <c r="F13" s="38" t="s">
        <v>27</v>
      </c>
      <c r="G13" s="40">
        <v>6</v>
      </c>
      <c r="H13" s="40"/>
      <c r="I13" s="40">
        <f>G13-H13</f>
        <v>6</v>
      </c>
      <c r="J13" s="41">
        <v>5</v>
      </c>
      <c r="K13" s="39">
        <f>H13+J13</f>
        <v>5</v>
      </c>
      <c r="L13" s="91">
        <v>5</v>
      </c>
      <c r="M13" s="88"/>
    </row>
    <row r="14" spans="1:13" ht="22.5" x14ac:dyDescent="0.2">
      <c r="A14" s="310"/>
      <c r="B14" s="310"/>
      <c r="C14" s="49" t="s">
        <v>68</v>
      </c>
      <c r="D14" s="48" t="s">
        <v>29</v>
      </c>
      <c r="E14" s="50" t="s">
        <v>69</v>
      </c>
      <c r="F14" s="38" t="s">
        <v>27</v>
      </c>
      <c r="G14" s="40">
        <v>30</v>
      </c>
      <c r="H14" s="40">
        <v>30</v>
      </c>
      <c r="I14" s="40">
        <f>G14-H14</f>
        <v>0</v>
      </c>
      <c r="J14" s="41">
        <v>20</v>
      </c>
      <c r="K14" s="39">
        <f>H14+J14</f>
        <v>50</v>
      </c>
      <c r="L14" s="91">
        <v>700</v>
      </c>
      <c r="M14" s="81"/>
    </row>
    <row r="15" spans="1:13" ht="15.75" thickBot="1" x14ac:dyDescent="0.25">
      <c r="A15" s="310"/>
      <c r="B15" s="312"/>
      <c r="C15" s="113" t="s">
        <v>165</v>
      </c>
      <c r="D15" s="123" t="s">
        <v>132</v>
      </c>
      <c r="E15" s="114" t="s">
        <v>166</v>
      </c>
      <c r="F15" s="124" t="s">
        <v>26</v>
      </c>
      <c r="G15" s="125"/>
      <c r="H15" s="125"/>
      <c r="I15" s="125"/>
      <c r="J15" s="169"/>
      <c r="K15" s="127"/>
      <c r="L15" s="94">
        <v>5</v>
      </c>
      <c r="M15" s="129"/>
    </row>
    <row r="16" spans="1:13" ht="22.5" x14ac:dyDescent="0.2">
      <c r="A16" s="310"/>
      <c r="B16" s="311" t="s">
        <v>223</v>
      </c>
      <c r="C16" s="173" t="s">
        <v>221</v>
      </c>
      <c r="D16" s="174" t="s">
        <v>204</v>
      </c>
      <c r="E16" s="175" t="s">
        <v>222</v>
      </c>
      <c r="F16" s="176" t="s">
        <v>27</v>
      </c>
      <c r="G16" s="177"/>
      <c r="H16" s="178"/>
      <c r="I16" s="177">
        <f>G16-H16</f>
        <v>0</v>
      </c>
      <c r="J16" s="177">
        <v>2</v>
      </c>
      <c r="K16" s="179">
        <f>H16+J16</f>
        <v>2</v>
      </c>
      <c r="L16" s="180">
        <v>20</v>
      </c>
      <c r="M16" s="181"/>
    </row>
    <row r="17" spans="1:13" ht="22.5" x14ac:dyDescent="0.2">
      <c r="A17" s="310"/>
      <c r="B17" s="310"/>
      <c r="C17" s="49" t="s">
        <v>205</v>
      </c>
      <c r="D17" s="48" t="s">
        <v>206</v>
      </c>
      <c r="E17" s="50" t="s">
        <v>207</v>
      </c>
      <c r="F17" s="38" t="s">
        <v>27</v>
      </c>
      <c r="G17" s="40"/>
      <c r="H17" s="120"/>
      <c r="I17" s="40">
        <f>G17-H17</f>
        <v>0</v>
      </c>
      <c r="J17" s="40">
        <v>2</v>
      </c>
      <c r="K17" s="39">
        <f>H17+J17</f>
        <v>2</v>
      </c>
      <c r="L17" s="90">
        <v>10</v>
      </c>
      <c r="M17" s="81"/>
    </row>
    <row r="18" spans="1:13" ht="23.25" thickBot="1" x14ac:dyDescent="0.25">
      <c r="A18" s="310"/>
      <c r="B18" s="312"/>
      <c r="C18" s="182" t="s">
        <v>208</v>
      </c>
      <c r="D18" s="183" t="s">
        <v>209</v>
      </c>
      <c r="E18" s="184" t="s">
        <v>210</v>
      </c>
      <c r="F18" s="185" t="s">
        <v>27</v>
      </c>
      <c r="G18" s="186"/>
      <c r="H18" s="187"/>
      <c r="I18" s="186">
        <f>G18-H18</f>
        <v>0</v>
      </c>
      <c r="J18" s="186">
        <v>2</v>
      </c>
      <c r="K18" s="188">
        <f>H18+J18</f>
        <v>2</v>
      </c>
      <c r="L18" s="189">
        <v>30</v>
      </c>
      <c r="M18" s="190"/>
    </row>
    <row r="19" spans="1:13" ht="22.5" x14ac:dyDescent="0.2">
      <c r="A19" s="310"/>
      <c r="B19" s="311" t="s">
        <v>12</v>
      </c>
      <c r="C19" s="170" t="s">
        <v>167</v>
      </c>
      <c r="D19" s="104" t="s">
        <v>133</v>
      </c>
      <c r="E19" s="105" t="s">
        <v>168</v>
      </c>
      <c r="F19" s="106" t="s">
        <v>27</v>
      </c>
      <c r="G19" s="107"/>
      <c r="H19" s="171"/>
      <c r="I19" s="107"/>
      <c r="J19" s="107"/>
      <c r="K19" s="109"/>
      <c r="L19" s="110">
        <v>6</v>
      </c>
      <c r="M19" s="172"/>
    </row>
    <row r="20" spans="1:13" x14ac:dyDescent="0.2">
      <c r="A20" s="310"/>
      <c r="B20" s="310"/>
      <c r="C20" s="49" t="s">
        <v>169</v>
      </c>
      <c r="D20" s="48" t="s">
        <v>141</v>
      </c>
      <c r="E20" s="50" t="s">
        <v>170</v>
      </c>
      <c r="F20" s="38" t="s">
        <v>27</v>
      </c>
      <c r="G20" s="40"/>
      <c r="H20" s="42"/>
      <c r="I20" s="40"/>
      <c r="J20" s="40"/>
      <c r="K20" s="39"/>
      <c r="L20" s="90">
        <v>16</v>
      </c>
      <c r="M20" s="81"/>
    </row>
    <row r="21" spans="1:13" ht="22.5" x14ac:dyDescent="0.2">
      <c r="A21" s="310"/>
      <c r="B21" s="310"/>
      <c r="C21" s="49" t="s">
        <v>146</v>
      </c>
      <c r="D21" s="48" t="s">
        <v>145</v>
      </c>
      <c r="E21" s="50" t="s">
        <v>147</v>
      </c>
      <c r="F21" s="38" t="s">
        <v>27</v>
      </c>
      <c r="G21" s="40">
        <v>100</v>
      </c>
      <c r="H21" s="40">
        <v>100</v>
      </c>
      <c r="I21" s="40">
        <f t="shared" ref="I21:I26" si="0">G21-H21</f>
        <v>0</v>
      </c>
      <c r="J21" s="41"/>
      <c r="K21" s="39">
        <f t="shared" ref="K21:K26" si="1">H21+J21</f>
        <v>100</v>
      </c>
      <c r="L21" s="91">
        <v>1</v>
      </c>
      <c r="M21" s="81"/>
    </row>
    <row r="22" spans="1:13" ht="22.5" x14ac:dyDescent="0.2">
      <c r="A22" s="310"/>
      <c r="B22" s="310"/>
      <c r="C22" s="49" t="s">
        <v>74</v>
      </c>
      <c r="D22" s="48" t="s">
        <v>30</v>
      </c>
      <c r="E22" s="50" t="s">
        <v>73</v>
      </c>
      <c r="F22" s="38" t="s">
        <v>26</v>
      </c>
      <c r="G22" s="40">
        <v>5</v>
      </c>
      <c r="H22" s="40">
        <v>5</v>
      </c>
      <c r="I22" s="40">
        <f t="shared" si="0"/>
        <v>0</v>
      </c>
      <c r="J22" s="41"/>
      <c r="K22" s="39">
        <f t="shared" si="1"/>
        <v>5</v>
      </c>
      <c r="L22" s="91">
        <v>12</v>
      </c>
      <c r="M22" s="81"/>
    </row>
    <row r="23" spans="1:13" ht="22.5" x14ac:dyDescent="0.2">
      <c r="A23" s="310"/>
      <c r="B23" s="310"/>
      <c r="C23" s="49" t="s">
        <v>76</v>
      </c>
      <c r="D23" s="48" t="s">
        <v>46</v>
      </c>
      <c r="E23" s="50" t="s">
        <v>75</v>
      </c>
      <c r="F23" s="38" t="s">
        <v>26</v>
      </c>
      <c r="G23" s="40">
        <v>10</v>
      </c>
      <c r="H23" s="40">
        <v>10</v>
      </c>
      <c r="I23" s="40">
        <f t="shared" si="0"/>
        <v>0</v>
      </c>
      <c r="J23" s="41">
        <v>2</v>
      </c>
      <c r="K23" s="39">
        <f t="shared" si="1"/>
        <v>12</v>
      </c>
      <c r="L23" s="91">
        <v>20</v>
      </c>
      <c r="M23" s="81"/>
    </row>
    <row r="24" spans="1:13" ht="22.5" x14ac:dyDescent="0.2">
      <c r="A24" s="310"/>
      <c r="B24" s="310"/>
      <c r="C24" s="49" t="s">
        <v>78</v>
      </c>
      <c r="D24" s="48" t="s">
        <v>31</v>
      </c>
      <c r="E24" s="50" t="s">
        <v>77</v>
      </c>
      <c r="F24" s="38" t="s">
        <v>26</v>
      </c>
      <c r="G24" s="40">
        <v>1</v>
      </c>
      <c r="H24" s="40">
        <v>1</v>
      </c>
      <c r="I24" s="40">
        <f t="shared" si="0"/>
        <v>0</v>
      </c>
      <c r="J24" s="41"/>
      <c r="K24" s="39">
        <f t="shared" si="1"/>
        <v>1</v>
      </c>
      <c r="L24" s="91">
        <v>6</v>
      </c>
      <c r="M24" s="81"/>
    </row>
    <row r="25" spans="1:13" ht="22.5" x14ac:dyDescent="0.2">
      <c r="A25" s="310"/>
      <c r="B25" s="310"/>
      <c r="C25" s="49" t="s">
        <v>80</v>
      </c>
      <c r="D25" s="48" t="s">
        <v>32</v>
      </c>
      <c r="E25" s="50" t="s">
        <v>79</v>
      </c>
      <c r="F25" s="38" t="s">
        <v>26</v>
      </c>
      <c r="G25" s="40">
        <v>2</v>
      </c>
      <c r="H25" s="40">
        <v>2</v>
      </c>
      <c r="I25" s="40">
        <f t="shared" si="0"/>
        <v>0</v>
      </c>
      <c r="J25" s="41">
        <v>2</v>
      </c>
      <c r="K25" s="39">
        <f t="shared" si="1"/>
        <v>4</v>
      </c>
      <c r="L25" s="91">
        <v>20</v>
      </c>
      <c r="M25" s="81"/>
    </row>
    <row r="26" spans="1:13" ht="33.75" x14ac:dyDescent="0.2">
      <c r="A26" s="310"/>
      <c r="B26" s="310"/>
      <c r="C26" s="49" t="s">
        <v>81</v>
      </c>
      <c r="D26" s="48" t="s">
        <v>83</v>
      </c>
      <c r="E26" s="50" t="s">
        <v>82</v>
      </c>
      <c r="F26" s="38" t="s">
        <v>28</v>
      </c>
      <c r="G26" s="40">
        <v>50</v>
      </c>
      <c r="H26" s="40">
        <v>47</v>
      </c>
      <c r="I26" s="40">
        <f t="shared" si="0"/>
        <v>3</v>
      </c>
      <c r="J26" s="41"/>
      <c r="K26" s="39">
        <f t="shared" si="1"/>
        <v>47</v>
      </c>
      <c r="L26" s="91">
        <v>10</v>
      </c>
      <c r="M26" s="81"/>
    </row>
    <row r="27" spans="1:13" ht="33.75" x14ac:dyDescent="0.2">
      <c r="A27" s="310"/>
      <c r="B27" s="310"/>
      <c r="C27" s="49" t="s">
        <v>171</v>
      </c>
      <c r="D27" s="48" t="s">
        <v>134</v>
      </c>
      <c r="E27" s="50" t="s">
        <v>172</v>
      </c>
      <c r="F27" s="38" t="s">
        <v>27</v>
      </c>
      <c r="G27" s="40"/>
      <c r="H27" s="40"/>
      <c r="I27" s="40"/>
      <c r="J27" s="41"/>
      <c r="K27" s="39"/>
      <c r="L27" s="91">
        <v>2</v>
      </c>
      <c r="M27" s="81"/>
    </row>
    <row r="28" spans="1:13" x14ac:dyDescent="0.2">
      <c r="A28" s="310"/>
      <c r="B28" s="310"/>
      <c r="C28" s="49" t="s">
        <v>215</v>
      </c>
      <c r="D28" s="48" t="s">
        <v>142</v>
      </c>
      <c r="E28" s="50" t="s">
        <v>173</v>
      </c>
      <c r="F28" s="38" t="s">
        <v>28</v>
      </c>
      <c r="G28" s="40"/>
      <c r="H28" s="40"/>
      <c r="I28" s="40"/>
      <c r="J28" s="41"/>
      <c r="K28" s="39"/>
      <c r="L28" s="91">
        <v>10</v>
      </c>
      <c r="M28" s="81"/>
    </row>
    <row r="29" spans="1:13" ht="33.75" x14ac:dyDescent="0.2">
      <c r="A29" s="310"/>
      <c r="B29" s="310"/>
      <c r="C29" s="49" t="s">
        <v>86</v>
      </c>
      <c r="D29" s="48" t="s">
        <v>34</v>
      </c>
      <c r="E29" s="50" t="s">
        <v>87</v>
      </c>
      <c r="F29" s="38" t="s">
        <v>27</v>
      </c>
      <c r="G29" s="40">
        <v>15</v>
      </c>
      <c r="H29" s="40">
        <v>10</v>
      </c>
      <c r="I29" s="40">
        <f>G29-H29</f>
        <v>5</v>
      </c>
      <c r="J29" s="41">
        <v>5</v>
      </c>
      <c r="K29" s="39">
        <f>H29+J29</f>
        <v>15</v>
      </c>
      <c r="L29" s="91">
        <v>16</v>
      </c>
      <c r="M29" s="81"/>
    </row>
    <row r="30" spans="1:13" ht="22.5" x14ac:dyDescent="0.2">
      <c r="A30" s="310"/>
      <c r="B30" s="310"/>
      <c r="C30" s="49" t="s">
        <v>88</v>
      </c>
      <c r="D30" s="48" t="s">
        <v>35</v>
      </c>
      <c r="E30" s="50" t="s">
        <v>89</v>
      </c>
      <c r="F30" s="38" t="s">
        <v>27</v>
      </c>
      <c r="G30" s="40">
        <v>10</v>
      </c>
      <c r="H30" s="40">
        <v>10</v>
      </c>
      <c r="I30" s="40">
        <f>G30-H30</f>
        <v>0</v>
      </c>
      <c r="J30" s="41">
        <v>10</v>
      </c>
      <c r="K30" s="39">
        <f>H30+J30</f>
        <v>20</v>
      </c>
      <c r="L30" s="91">
        <v>4</v>
      </c>
      <c r="M30" s="81"/>
    </row>
    <row r="31" spans="1:13" ht="45" x14ac:dyDescent="0.2">
      <c r="A31" s="310"/>
      <c r="B31" s="310"/>
      <c r="C31" s="49" t="s">
        <v>174</v>
      </c>
      <c r="D31" s="116" t="s">
        <v>216</v>
      </c>
      <c r="E31" s="50" t="s">
        <v>175</v>
      </c>
      <c r="F31" s="38" t="s">
        <v>27</v>
      </c>
      <c r="G31" s="40"/>
      <c r="H31" s="40"/>
      <c r="I31" s="40"/>
      <c r="J31" s="41"/>
      <c r="K31" s="39"/>
      <c r="L31" s="91">
        <v>20</v>
      </c>
      <c r="M31" s="81"/>
    </row>
    <row r="32" spans="1:13" ht="45" x14ac:dyDescent="0.2">
      <c r="A32" s="310"/>
      <c r="B32" s="310"/>
      <c r="C32" s="49" t="s">
        <v>176</v>
      </c>
      <c r="D32" s="116" t="s">
        <v>135</v>
      </c>
      <c r="E32" s="50" t="s">
        <v>177</v>
      </c>
      <c r="F32" s="38" t="s">
        <v>27</v>
      </c>
      <c r="G32" s="40"/>
      <c r="H32" s="40"/>
      <c r="I32" s="40"/>
      <c r="J32" s="41"/>
      <c r="K32" s="39"/>
      <c r="L32" s="91">
        <v>8</v>
      </c>
      <c r="M32" s="81"/>
    </row>
    <row r="33" spans="1:13" ht="45" x14ac:dyDescent="0.2">
      <c r="A33" s="310"/>
      <c r="B33" s="310"/>
      <c r="C33" s="49" t="s">
        <v>179</v>
      </c>
      <c r="D33" s="116" t="s">
        <v>178</v>
      </c>
      <c r="E33" s="50" t="s">
        <v>180</v>
      </c>
      <c r="F33" s="38" t="s">
        <v>27</v>
      </c>
      <c r="G33" s="40"/>
      <c r="H33" s="40"/>
      <c r="I33" s="40"/>
      <c r="J33" s="41"/>
      <c r="K33" s="39"/>
      <c r="L33" s="91">
        <v>8</v>
      </c>
      <c r="M33" s="81"/>
    </row>
    <row r="34" spans="1:13" ht="45" x14ac:dyDescent="0.2">
      <c r="A34" s="310"/>
      <c r="B34" s="310"/>
      <c r="C34" s="49" t="s">
        <v>181</v>
      </c>
      <c r="D34" s="116" t="s">
        <v>183</v>
      </c>
      <c r="E34" s="50" t="s">
        <v>182</v>
      </c>
      <c r="F34" s="38" t="s">
        <v>27</v>
      </c>
      <c r="G34" s="40"/>
      <c r="H34" s="40"/>
      <c r="I34" s="40"/>
      <c r="J34" s="41"/>
      <c r="K34" s="39"/>
      <c r="L34" s="91">
        <v>30</v>
      </c>
      <c r="M34" s="81"/>
    </row>
    <row r="35" spans="1:13" ht="22.5" customHeight="1" x14ac:dyDescent="0.2">
      <c r="A35" s="310"/>
      <c r="B35" s="310"/>
      <c r="C35" s="49" t="s">
        <v>11</v>
      </c>
      <c r="D35" s="48" t="s">
        <v>144</v>
      </c>
      <c r="E35" s="50" t="s">
        <v>144</v>
      </c>
      <c r="F35" s="38" t="s">
        <v>27</v>
      </c>
      <c r="G35" s="40"/>
      <c r="H35" s="120"/>
      <c r="I35" s="40">
        <f t="shared" ref="I35:I40" si="2">G35-H35</f>
        <v>0</v>
      </c>
      <c r="J35" s="40">
        <v>5</v>
      </c>
      <c r="K35" s="39">
        <v>1</v>
      </c>
      <c r="L35" s="90">
        <v>10</v>
      </c>
      <c r="M35" s="81"/>
    </row>
    <row r="36" spans="1:13" ht="56.25" x14ac:dyDescent="0.2">
      <c r="A36" s="310"/>
      <c r="B36" s="310"/>
      <c r="C36" s="49" t="s">
        <v>90</v>
      </c>
      <c r="D36" s="48" t="s">
        <v>91</v>
      </c>
      <c r="E36" s="50" t="s">
        <v>93</v>
      </c>
      <c r="F36" s="38" t="s">
        <v>28</v>
      </c>
      <c r="G36" s="40"/>
      <c r="H36" s="42"/>
      <c r="I36" s="40">
        <f t="shared" si="2"/>
        <v>0</v>
      </c>
      <c r="J36" s="40">
        <v>2</v>
      </c>
      <c r="K36" s="39">
        <f>H36+J36</f>
        <v>2</v>
      </c>
      <c r="L36" s="90">
        <v>10</v>
      </c>
      <c r="M36" s="81"/>
    </row>
    <row r="37" spans="1:13" ht="57" thickBot="1" x14ac:dyDescent="0.25">
      <c r="A37" s="310"/>
      <c r="B37" s="310"/>
      <c r="C37" s="113" t="s">
        <v>94</v>
      </c>
      <c r="D37" s="123" t="s">
        <v>92</v>
      </c>
      <c r="E37" s="114" t="s">
        <v>98</v>
      </c>
      <c r="F37" s="124" t="s">
        <v>28</v>
      </c>
      <c r="G37" s="125"/>
      <c r="H37" s="126"/>
      <c r="I37" s="125">
        <f t="shared" si="2"/>
        <v>0</v>
      </c>
      <c r="J37" s="125">
        <v>2</v>
      </c>
      <c r="K37" s="127">
        <f>H37+J37</f>
        <v>2</v>
      </c>
      <c r="L37" s="128">
        <v>20</v>
      </c>
      <c r="M37" s="129"/>
    </row>
    <row r="38" spans="1:13" ht="57" thickTop="1" x14ac:dyDescent="0.2">
      <c r="A38" s="310"/>
      <c r="B38" s="310"/>
      <c r="C38" s="130" t="s">
        <v>95</v>
      </c>
      <c r="D38" s="131" t="s">
        <v>96</v>
      </c>
      <c r="E38" s="132" t="s">
        <v>97</v>
      </c>
      <c r="F38" s="133" t="s">
        <v>28</v>
      </c>
      <c r="G38" s="134">
        <v>20</v>
      </c>
      <c r="H38" s="134">
        <v>10</v>
      </c>
      <c r="I38" s="134">
        <f t="shared" si="2"/>
        <v>10</v>
      </c>
      <c r="J38" s="135">
        <v>2</v>
      </c>
      <c r="K38" s="136">
        <f>H38+J38</f>
        <v>12</v>
      </c>
      <c r="L38" s="137">
        <v>20</v>
      </c>
      <c r="M38" s="138"/>
    </row>
    <row r="39" spans="1:13" ht="22.5" x14ac:dyDescent="0.2">
      <c r="A39" s="310"/>
      <c r="B39" s="310"/>
      <c r="C39" s="49" t="s">
        <v>99</v>
      </c>
      <c r="D39" s="48" t="s">
        <v>101</v>
      </c>
      <c r="E39" s="50" t="s">
        <v>100</v>
      </c>
      <c r="F39" s="38" t="s">
        <v>36</v>
      </c>
      <c r="G39" s="40">
        <v>30</v>
      </c>
      <c r="H39" s="40">
        <v>13</v>
      </c>
      <c r="I39" s="40">
        <f t="shared" si="2"/>
        <v>17</v>
      </c>
      <c r="J39" s="41">
        <v>10</v>
      </c>
      <c r="K39" s="39">
        <f>H39+J39</f>
        <v>23</v>
      </c>
      <c r="L39" s="91">
        <v>40</v>
      </c>
      <c r="M39" s="81"/>
    </row>
    <row r="40" spans="1:13" ht="22.5" x14ac:dyDescent="0.2">
      <c r="A40" s="310"/>
      <c r="B40" s="310"/>
      <c r="C40" s="49" t="s">
        <v>104</v>
      </c>
      <c r="D40" s="48" t="s">
        <v>103</v>
      </c>
      <c r="E40" s="50" t="s">
        <v>102</v>
      </c>
      <c r="F40" s="38" t="s">
        <v>36</v>
      </c>
      <c r="G40" s="40">
        <v>15</v>
      </c>
      <c r="H40" s="40">
        <v>8</v>
      </c>
      <c r="I40" s="40">
        <f t="shared" si="2"/>
        <v>7</v>
      </c>
      <c r="J40" s="41">
        <v>5</v>
      </c>
      <c r="K40" s="39">
        <f>H40+J40</f>
        <v>13</v>
      </c>
      <c r="L40" s="91">
        <v>20</v>
      </c>
      <c r="M40" s="81"/>
    </row>
    <row r="41" spans="1:13" ht="33.75" x14ac:dyDescent="0.2">
      <c r="A41" s="310"/>
      <c r="B41" s="310"/>
      <c r="C41" s="49" t="s">
        <v>211</v>
      </c>
      <c r="D41" s="48" t="s">
        <v>212</v>
      </c>
      <c r="E41" s="50" t="s">
        <v>213</v>
      </c>
      <c r="F41" s="38" t="s">
        <v>214</v>
      </c>
      <c r="G41" s="40"/>
      <c r="H41" s="40"/>
      <c r="I41" s="40"/>
      <c r="J41" s="41"/>
      <c r="K41" s="39"/>
      <c r="L41" s="91">
        <v>10</v>
      </c>
      <c r="M41" s="81"/>
    </row>
    <row r="42" spans="1:13" ht="22.5" x14ac:dyDescent="0.2">
      <c r="A42" s="310"/>
      <c r="B42" s="310"/>
      <c r="C42" s="49" t="s">
        <v>110</v>
      </c>
      <c r="D42" s="48" t="s">
        <v>37</v>
      </c>
      <c r="E42" s="50" t="s">
        <v>111</v>
      </c>
      <c r="F42" s="38" t="s">
        <v>38</v>
      </c>
      <c r="G42" s="40">
        <v>5</v>
      </c>
      <c r="H42" s="40">
        <v>3</v>
      </c>
      <c r="I42" s="40">
        <f>G42-H42</f>
        <v>2</v>
      </c>
      <c r="J42" s="41">
        <v>2</v>
      </c>
      <c r="K42" s="39">
        <f>H42+J42</f>
        <v>5</v>
      </c>
      <c r="L42" s="91">
        <v>12</v>
      </c>
      <c r="M42" s="81"/>
    </row>
    <row r="43" spans="1:13" ht="33.75" x14ac:dyDescent="0.2">
      <c r="A43" s="310"/>
      <c r="B43" s="310"/>
      <c r="C43" s="49" t="s">
        <v>184</v>
      </c>
      <c r="D43" s="116" t="s">
        <v>136</v>
      </c>
      <c r="E43" s="50" t="s">
        <v>185</v>
      </c>
      <c r="F43" s="38" t="s">
        <v>27</v>
      </c>
      <c r="G43" s="40"/>
      <c r="H43" s="40"/>
      <c r="I43" s="40"/>
      <c r="J43" s="41"/>
      <c r="K43" s="39"/>
      <c r="L43" s="91">
        <v>4</v>
      </c>
      <c r="M43" s="81"/>
    </row>
    <row r="44" spans="1:13" ht="33.75" x14ac:dyDescent="0.2">
      <c r="A44" s="310"/>
      <c r="B44" s="310"/>
      <c r="C44" s="49" t="s">
        <v>112</v>
      </c>
      <c r="D44" s="48" t="s">
        <v>39</v>
      </c>
      <c r="E44" s="50" t="s">
        <v>113</v>
      </c>
      <c r="F44" s="38" t="s">
        <v>27</v>
      </c>
      <c r="G44" s="40">
        <v>20</v>
      </c>
      <c r="H44" s="40">
        <v>20</v>
      </c>
      <c r="I44" s="40">
        <f>G44-H44</f>
        <v>0</v>
      </c>
      <c r="J44" s="41">
        <v>10</v>
      </c>
      <c r="K44" s="39">
        <f>H44+J44</f>
        <v>30</v>
      </c>
      <c r="L44" s="91">
        <v>9</v>
      </c>
      <c r="M44" s="81"/>
    </row>
    <row r="45" spans="1:13" ht="36" x14ac:dyDescent="0.2">
      <c r="A45" s="310"/>
      <c r="B45" s="310"/>
      <c r="C45" s="49" t="s">
        <v>186</v>
      </c>
      <c r="D45" s="116" t="s">
        <v>188</v>
      </c>
      <c r="E45" s="50" t="s">
        <v>187</v>
      </c>
      <c r="F45" s="38" t="s">
        <v>26</v>
      </c>
      <c r="G45" s="40"/>
      <c r="H45" s="40"/>
      <c r="I45" s="40"/>
      <c r="J45" s="41"/>
      <c r="K45" s="39"/>
      <c r="L45" s="91">
        <v>10</v>
      </c>
      <c r="M45" s="81"/>
    </row>
    <row r="46" spans="1:13" s="64" customFormat="1" ht="31.5" customHeight="1" x14ac:dyDescent="0.2">
      <c r="A46" s="310"/>
      <c r="B46" s="310"/>
      <c r="C46" s="53" t="s">
        <v>11</v>
      </c>
      <c r="D46" s="54" t="s">
        <v>119</v>
      </c>
      <c r="E46" s="55" t="s">
        <v>118</v>
      </c>
      <c r="F46" s="56" t="s">
        <v>27</v>
      </c>
      <c r="G46" s="62"/>
      <c r="H46" s="62"/>
      <c r="I46" s="57">
        <f>G46-H46</f>
        <v>0</v>
      </c>
      <c r="J46" s="63"/>
      <c r="K46" s="86">
        <f>H46+J46</f>
        <v>0</v>
      </c>
      <c r="L46" s="82">
        <v>500</v>
      </c>
      <c r="M46" s="80"/>
    </row>
    <row r="47" spans="1:13" s="64" customFormat="1" ht="31.5" customHeight="1" x14ac:dyDescent="0.2">
      <c r="A47" s="310"/>
      <c r="B47" s="310"/>
      <c r="C47" s="53" t="s">
        <v>189</v>
      </c>
      <c r="D47" s="54" t="s">
        <v>143</v>
      </c>
      <c r="E47" s="55" t="s">
        <v>190</v>
      </c>
      <c r="F47" s="56" t="s">
        <v>139</v>
      </c>
      <c r="G47" s="62"/>
      <c r="H47" s="62"/>
      <c r="I47" s="57"/>
      <c r="J47" s="63"/>
      <c r="K47" s="86"/>
      <c r="L47" s="82">
        <v>5</v>
      </c>
      <c r="M47" s="80"/>
    </row>
    <row r="48" spans="1:13" s="64" customFormat="1" ht="22.5" x14ac:dyDescent="0.2">
      <c r="A48" s="310"/>
      <c r="B48" s="310"/>
      <c r="C48" s="53" t="s">
        <v>123</v>
      </c>
      <c r="D48" s="54" t="s">
        <v>217</v>
      </c>
      <c r="E48" s="55" t="s">
        <v>218</v>
      </c>
      <c r="F48" s="56" t="s">
        <v>27</v>
      </c>
      <c r="G48" s="57">
        <v>4</v>
      </c>
      <c r="H48" s="57">
        <v>3</v>
      </c>
      <c r="I48" s="57">
        <f>G48-H48</f>
        <v>1</v>
      </c>
      <c r="J48" s="58"/>
      <c r="K48" s="86">
        <f t="shared" ref="K48:K53" si="3">H48+J48</f>
        <v>3</v>
      </c>
      <c r="L48" s="82">
        <v>5</v>
      </c>
      <c r="M48" s="80"/>
    </row>
    <row r="49" spans="1:32" s="64" customFormat="1" ht="22.5" x14ac:dyDescent="0.2">
      <c r="A49" s="310"/>
      <c r="B49" s="310"/>
      <c r="C49" s="53" t="s">
        <v>123</v>
      </c>
      <c r="D49" s="54" t="s">
        <v>219</v>
      </c>
      <c r="E49" s="55" t="s">
        <v>220</v>
      </c>
      <c r="F49" s="56" t="s">
        <v>27</v>
      </c>
      <c r="G49" s="57">
        <v>4</v>
      </c>
      <c r="H49" s="57">
        <v>3</v>
      </c>
      <c r="I49" s="57">
        <f>G49-H49</f>
        <v>1</v>
      </c>
      <c r="J49" s="58"/>
      <c r="K49" s="86">
        <f t="shared" si="3"/>
        <v>3</v>
      </c>
      <c r="L49" s="82">
        <v>5</v>
      </c>
      <c r="M49" s="80"/>
    </row>
    <row r="50" spans="1:32" s="64" customFormat="1" ht="33.75" x14ac:dyDescent="0.2">
      <c r="A50" s="310"/>
      <c r="B50" s="310"/>
      <c r="C50" s="53" t="s">
        <v>123</v>
      </c>
      <c r="D50" s="54" t="s">
        <v>47</v>
      </c>
      <c r="E50" s="55" t="s">
        <v>124</v>
      </c>
      <c r="F50" s="56" t="s">
        <v>27</v>
      </c>
      <c r="G50" s="57">
        <v>4</v>
      </c>
      <c r="H50" s="57">
        <v>3</v>
      </c>
      <c r="I50" s="57">
        <f>G50-H50</f>
        <v>1</v>
      </c>
      <c r="J50" s="58"/>
      <c r="K50" s="86">
        <f t="shared" si="3"/>
        <v>3</v>
      </c>
      <c r="L50" s="82">
        <v>5</v>
      </c>
      <c r="M50" s="80"/>
    </row>
    <row r="51" spans="1:32" s="64" customFormat="1" ht="15.75" thickBot="1" x14ac:dyDescent="0.25">
      <c r="A51" s="310"/>
      <c r="B51" s="313"/>
      <c r="C51" s="65" t="s">
        <v>11</v>
      </c>
      <c r="D51" s="66" t="s">
        <v>125</v>
      </c>
      <c r="E51" s="67" t="s">
        <v>126</v>
      </c>
      <c r="F51" s="68" t="s">
        <v>27</v>
      </c>
      <c r="G51" s="69">
        <v>0</v>
      </c>
      <c r="H51" s="69">
        <v>0</v>
      </c>
      <c r="I51" s="69">
        <v>0</v>
      </c>
      <c r="J51" s="70"/>
      <c r="K51" s="87">
        <f t="shared" si="3"/>
        <v>0</v>
      </c>
      <c r="L51" s="92">
        <v>2</v>
      </c>
      <c r="M51" s="89"/>
    </row>
    <row r="52" spans="1:32" ht="45.75" thickTop="1" x14ac:dyDescent="0.2">
      <c r="A52" s="310"/>
      <c r="B52" s="309" t="s">
        <v>128</v>
      </c>
      <c r="C52" s="130" t="s">
        <v>191</v>
      </c>
      <c r="D52" s="131" t="s">
        <v>137</v>
      </c>
      <c r="E52" s="132" t="s">
        <v>192</v>
      </c>
      <c r="F52" s="133" t="s">
        <v>27</v>
      </c>
      <c r="G52" s="201">
        <v>20</v>
      </c>
      <c r="H52" s="201">
        <v>20</v>
      </c>
      <c r="I52" s="134">
        <f>G52-H52</f>
        <v>0</v>
      </c>
      <c r="J52" s="202"/>
      <c r="K52" s="136">
        <f t="shared" si="3"/>
        <v>20</v>
      </c>
      <c r="L52" s="137">
        <v>40</v>
      </c>
      <c r="M52" s="138"/>
    </row>
    <row r="53" spans="1:32" ht="45.75" thickBot="1" x14ac:dyDescent="0.25">
      <c r="A53" s="313"/>
      <c r="B53" s="310"/>
      <c r="C53" s="191" t="s">
        <v>193</v>
      </c>
      <c r="D53" s="192" t="s">
        <v>41</v>
      </c>
      <c r="E53" s="193" t="s">
        <v>194</v>
      </c>
      <c r="F53" s="194" t="s">
        <v>27</v>
      </c>
      <c r="G53" s="195">
        <v>20</v>
      </c>
      <c r="H53" s="195">
        <v>20</v>
      </c>
      <c r="I53" s="196">
        <f>G53-H53</f>
        <v>0</v>
      </c>
      <c r="J53" s="197"/>
      <c r="K53" s="198">
        <f t="shared" si="3"/>
        <v>20</v>
      </c>
      <c r="L53" s="199">
        <v>30</v>
      </c>
      <c r="M53" s="200"/>
    </row>
    <row r="54" spans="1:32" ht="24" customHeight="1" thickTop="1" thickBot="1" x14ac:dyDescent="0.25">
      <c r="A54" s="306" t="s">
        <v>0</v>
      </c>
      <c r="B54" s="307"/>
      <c r="C54" s="307"/>
      <c r="D54" s="307"/>
      <c r="E54" s="307"/>
      <c r="F54" s="308"/>
      <c r="G54" s="71">
        <f>SUM(G8:G51)</f>
        <v>691</v>
      </c>
      <c r="H54" s="71"/>
      <c r="I54" s="71"/>
      <c r="J54" s="71"/>
      <c r="K54" s="71"/>
      <c r="L54" s="93">
        <f>SUM(L8:L53)</f>
        <v>1916</v>
      </c>
      <c r="M54" s="72"/>
    </row>
    <row r="55" spans="1:32" ht="15.75" thickTop="1" x14ac:dyDescent="0.2">
      <c r="F55"/>
      <c r="G55"/>
      <c r="H55"/>
      <c r="I55"/>
      <c r="J55"/>
      <c r="K55"/>
      <c r="L55" s="46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</sheetData>
  <mergeCells count="9">
    <mergeCell ref="A54:F54"/>
    <mergeCell ref="A1:B2"/>
    <mergeCell ref="B52:B53"/>
    <mergeCell ref="B16:B18"/>
    <mergeCell ref="B19:B51"/>
    <mergeCell ref="A8:A53"/>
    <mergeCell ref="B8:B15"/>
    <mergeCell ref="D3:E3"/>
    <mergeCell ref="C1:L1"/>
  </mergeCells>
  <printOptions horizontalCentered="1"/>
  <pageMargins left="0.70866141732283472" right="0.39370078740157483" top="0.31496062992125984" bottom="0.28999999999999998" header="0.31496062992125984" footer="0.21"/>
  <pageSetup paperSize="5" scale="60" orientation="portrait" cellComments="asDisplayed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zoomScaleNormal="100" workbookViewId="0">
      <selection activeCell="D8" sqref="D8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3"/>
    </row>
    <row r="2" spans="1:13" ht="12.75" customHeight="1" x14ac:dyDescent="0.2">
      <c r="A2" s="269"/>
      <c r="B2" s="269"/>
      <c r="C2" s="3"/>
      <c r="D2" s="3"/>
      <c r="E2" s="3"/>
      <c r="H2" s="3"/>
    </row>
    <row r="3" spans="1:13" ht="20.25" customHeight="1" x14ac:dyDescent="0.2">
      <c r="A3" s="269"/>
      <c r="B3" s="269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84" t="s">
        <v>241</v>
      </c>
      <c r="E5" s="284"/>
      <c r="H5" s="33">
        <v>2011</v>
      </c>
    </row>
    <row r="6" spans="1:13" customFormat="1" ht="12.75" customHeight="1" thickTop="1" x14ac:dyDescent="0.2">
      <c r="C6" s="3"/>
      <c r="D6" s="32"/>
      <c r="E6" s="32"/>
    </row>
    <row r="7" spans="1:13" ht="12.75" customHeight="1" thickBot="1" x14ac:dyDescent="0.25">
      <c r="C7" s="3" t="s">
        <v>22</v>
      </c>
      <c r="D7" s="52">
        <v>2012</v>
      </c>
      <c r="E7" s="32"/>
      <c r="G7" s="3"/>
      <c r="H7" s="32"/>
    </row>
    <row r="8" spans="1:13" ht="12.75" customHeight="1" thickTop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63"/>
      <c r="D10" s="263"/>
      <c r="E10" s="263"/>
      <c r="F10" s="263"/>
      <c r="G10" s="263"/>
      <c r="H10" s="263"/>
      <c r="I10" s="263"/>
      <c r="J10" s="263"/>
      <c r="K10" s="263"/>
      <c r="L10" s="263"/>
      <c r="M10" s="263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47" t="s">
        <v>57</v>
      </c>
      <c r="B12" s="112" t="s">
        <v>48</v>
      </c>
      <c r="C12" s="96" t="s">
        <v>5</v>
      </c>
      <c r="D12" s="96" t="s">
        <v>61</v>
      </c>
      <c r="E12" s="96" t="s">
        <v>3</v>
      </c>
      <c r="F12" s="99" t="s">
        <v>127</v>
      </c>
      <c r="G12" s="97" t="s">
        <v>24</v>
      </c>
      <c r="H12" s="96" t="s">
        <v>25</v>
      </c>
      <c r="I12" s="96" t="s">
        <v>44</v>
      </c>
      <c r="J12" s="97" t="s">
        <v>60</v>
      </c>
      <c r="K12" s="98" t="s">
        <v>45</v>
      </c>
      <c r="L12" s="101" t="s">
        <v>58</v>
      </c>
      <c r="M12" s="100" t="s">
        <v>59</v>
      </c>
    </row>
    <row r="13" spans="1:13" s="216" customFormat="1" ht="40.5" customHeight="1" thickTop="1" x14ac:dyDescent="0.2">
      <c r="A13" s="314" t="s">
        <v>245</v>
      </c>
      <c r="B13" s="314" t="s">
        <v>108</v>
      </c>
      <c r="C13" s="140" t="s">
        <v>242</v>
      </c>
      <c r="D13" s="119" t="s">
        <v>244</v>
      </c>
      <c r="E13" s="76" t="s">
        <v>243</v>
      </c>
      <c r="F13" s="84" t="s">
        <v>27</v>
      </c>
      <c r="G13" s="77"/>
      <c r="H13" s="77"/>
      <c r="I13" s="77"/>
      <c r="J13" s="214"/>
      <c r="K13" s="78"/>
      <c r="L13" s="95">
        <v>1</v>
      </c>
      <c r="M13" s="215"/>
    </row>
    <row r="14" spans="1:13" ht="56.25" x14ac:dyDescent="0.2">
      <c r="A14" s="315"/>
      <c r="B14" s="315"/>
      <c r="C14" s="53" t="s">
        <v>70</v>
      </c>
      <c r="D14" s="54" t="s">
        <v>72</v>
      </c>
      <c r="E14" s="55" t="s">
        <v>71</v>
      </c>
      <c r="F14" s="85" t="s">
        <v>27</v>
      </c>
      <c r="G14" s="57">
        <v>1</v>
      </c>
      <c r="H14" s="57"/>
      <c r="I14" s="57">
        <f t="shared" ref="I14:I19" si="0">G14-H14</f>
        <v>1</v>
      </c>
      <c r="J14" s="58"/>
      <c r="K14" s="60">
        <f t="shared" ref="K14:K19" si="1">H14+J14</f>
        <v>0</v>
      </c>
      <c r="L14" s="82">
        <v>2</v>
      </c>
      <c r="M14" s="80"/>
    </row>
    <row r="15" spans="1:13" ht="45" x14ac:dyDescent="0.2">
      <c r="A15" s="315"/>
      <c r="B15" s="315"/>
      <c r="C15" s="53" t="s">
        <v>84</v>
      </c>
      <c r="D15" s="54" t="s">
        <v>33</v>
      </c>
      <c r="E15" s="55" t="s">
        <v>85</v>
      </c>
      <c r="F15" s="85" t="s">
        <v>27</v>
      </c>
      <c r="G15" s="57"/>
      <c r="H15" s="61"/>
      <c r="I15" s="57">
        <f t="shared" si="0"/>
        <v>0</v>
      </c>
      <c r="J15" s="57">
        <v>1</v>
      </c>
      <c r="K15" s="60">
        <f t="shared" si="1"/>
        <v>1</v>
      </c>
      <c r="L15" s="83">
        <v>2</v>
      </c>
      <c r="M15" s="80"/>
    </row>
    <row r="16" spans="1:13" ht="45" x14ac:dyDescent="0.2">
      <c r="A16" s="315"/>
      <c r="B16" s="315"/>
      <c r="C16" s="53" t="s">
        <v>115</v>
      </c>
      <c r="D16" s="54" t="s">
        <v>40</v>
      </c>
      <c r="E16" s="55" t="s">
        <v>114</v>
      </c>
      <c r="F16" s="85" t="s">
        <v>27</v>
      </c>
      <c r="G16" s="57">
        <v>3</v>
      </c>
      <c r="H16" s="57">
        <v>3</v>
      </c>
      <c r="I16" s="57">
        <f t="shared" si="0"/>
        <v>0</v>
      </c>
      <c r="J16" s="58"/>
      <c r="K16" s="60">
        <f t="shared" si="1"/>
        <v>3</v>
      </c>
      <c r="L16" s="82">
        <v>12</v>
      </c>
      <c r="M16" s="80"/>
    </row>
    <row r="17" spans="1:32" ht="56.25" x14ac:dyDescent="0.2">
      <c r="A17" s="315"/>
      <c r="B17" s="315"/>
      <c r="C17" s="53" t="s">
        <v>116</v>
      </c>
      <c r="D17" s="54" t="s">
        <v>42</v>
      </c>
      <c r="E17" s="55" t="s">
        <v>117</v>
      </c>
      <c r="F17" s="85" t="s">
        <v>27</v>
      </c>
      <c r="G17" s="62"/>
      <c r="H17" s="62">
        <v>-5</v>
      </c>
      <c r="I17" s="57">
        <f t="shared" si="0"/>
        <v>5</v>
      </c>
      <c r="J17" s="63">
        <v>3</v>
      </c>
      <c r="K17" s="59">
        <f t="shared" si="1"/>
        <v>-2</v>
      </c>
      <c r="L17" s="82">
        <v>12</v>
      </c>
      <c r="M17" s="80"/>
    </row>
    <row r="18" spans="1:32" ht="56.25" x14ac:dyDescent="0.2">
      <c r="A18" s="315"/>
      <c r="B18" s="315"/>
      <c r="C18" s="65" t="s">
        <v>153</v>
      </c>
      <c r="D18" s="66" t="s">
        <v>138</v>
      </c>
      <c r="E18" s="67" t="s">
        <v>154</v>
      </c>
      <c r="F18" s="117" t="s">
        <v>27</v>
      </c>
      <c r="G18" s="62"/>
      <c r="H18" s="62"/>
      <c r="I18" s="57"/>
      <c r="J18" s="63"/>
      <c r="K18" s="118"/>
      <c r="L18" s="92">
        <v>2</v>
      </c>
      <c r="M18" s="80"/>
    </row>
    <row r="19" spans="1:32" ht="45.75" customHeight="1" thickBot="1" x14ac:dyDescent="0.25">
      <c r="A19" s="316"/>
      <c r="B19" s="316"/>
      <c r="C19" s="65" t="s">
        <v>120</v>
      </c>
      <c r="D19" s="66" t="s">
        <v>121</v>
      </c>
      <c r="E19" s="114" t="s">
        <v>122</v>
      </c>
      <c r="F19" s="115" t="s">
        <v>27</v>
      </c>
      <c r="G19" s="40">
        <v>3</v>
      </c>
      <c r="H19" s="40">
        <v>3</v>
      </c>
      <c r="I19" s="40">
        <f t="shared" si="0"/>
        <v>0</v>
      </c>
      <c r="J19" s="41"/>
      <c r="K19" s="39">
        <f t="shared" si="1"/>
        <v>3</v>
      </c>
      <c r="L19" s="94">
        <v>8</v>
      </c>
      <c r="M19" s="81"/>
    </row>
    <row r="20" spans="1:32" ht="24.75" customHeight="1" thickTop="1" thickBot="1" x14ac:dyDescent="0.25">
      <c r="A20" s="306" t="s">
        <v>0</v>
      </c>
      <c r="B20" s="307"/>
      <c r="C20" s="307"/>
      <c r="D20" s="307"/>
      <c r="E20" s="307"/>
      <c r="F20" s="307"/>
      <c r="G20" s="71" t="e">
        <f>SUM(#REF!)</f>
        <v>#REF!</v>
      </c>
      <c r="H20" s="71"/>
      <c r="I20" s="71"/>
      <c r="J20" s="71"/>
      <c r="K20" s="71"/>
      <c r="L20" s="103">
        <f>SUM(L13:L19)</f>
        <v>39</v>
      </c>
      <c r="M20" s="72"/>
    </row>
    <row r="21" spans="1:32" ht="15.75" thickTop="1" x14ac:dyDescent="0.2">
      <c r="F21"/>
      <c r="G21"/>
      <c r="H21"/>
      <c r="I21"/>
      <c r="J21"/>
      <c r="K21"/>
      <c r="L21" s="46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</sheetData>
  <mergeCells count="7">
    <mergeCell ref="A20:F20"/>
    <mergeCell ref="C10:M10"/>
    <mergeCell ref="A1:B3"/>
    <mergeCell ref="C1:K1"/>
    <mergeCell ref="D5:E5"/>
    <mergeCell ref="B13:B19"/>
    <mergeCell ref="A13:A19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zoomScaleNormal="100" workbookViewId="0">
      <selection activeCell="F13" sqref="F13"/>
    </sheetView>
  </sheetViews>
  <sheetFormatPr baseColWidth="10" defaultColWidth="7.5703125" defaultRowHeight="15" x14ac:dyDescent="0.2"/>
  <cols>
    <col min="1" max="1" width="7.5703125" style="2"/>
    <col min="2" max="2" width="25.710937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269"/>
      <c r="B1" s="269"/>
      <c r="C1" s="263" t="s">
        <v>21</v>
      </c>
      <c r="D1" s="263"/>
      <c r="E1" s="263"/>
      <c r="F1" s="263"/>
      <c r="G1" s="263"/>
      <c r="H1" s="263"/>
      <c r="I1" s="263"/>
      <c r="J1" s="263"/>
      <c r="K1" s="263"/>
    </row>
    <row r="2" spans="1:13" ht="12.75" customHeight="1" x14ac:dyDescent="0.2">
      <c r="A2" s="269"/>
      <c r="B2" s="269"/>
      <c r="C2" s="3"/>
      <c r="D2" s="3"/>
      <c r="E2" s="3"/>
      <c r="H2" s="3"/>
    </row>
    <row r="3" spans="1:13" ht="20.25" customHeight="1" x14ac:dyDescent="0.2">
      <c r="A3" s="269"/>
      <c r="B3" s="269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284" t="s">
        <v>241</v>
      </c>
      <c r="E5" s="284"/>
      <c r="H5" s="33">
        <v>2011</v>
      </c>
    </row>
    <row r="6" spans="1:13" customFormat="1" ht="12.75" customHeight="1" thickTop="1" x14ac:dyDescent="0.2">
      <c r="C6" s="3"/>
      <c r="D6" s="32"/>
      <c r="E6" s="32"/>
    </row>
    <row r="7" spans="1:13" ht="12.75" customHeight="1" thickBot="1" x14ac:dyDescent="0.25">
      <c r="C7" s="3" t="s">
        <v>22</v>
      </c>
      <c r="D7" s="52">
        <v>2012</v>
      </c>
      <c r="E7" s="32"/>
      <c r="G7" s="3"/>
      <c r="H7" s="32"/>
    </row>
    <row r="8" spans="1:13" ht="12.75" customHeight="1" thickTop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263"/>
      <c r="D10" s="263"/>
      <c r="E10" s="263"/>
      <c r="F10" s="263"/>
      <c r="G10" s="263"/>
      <c r="H10" s="263"/>
      <c r="I10" s="263"/>
      <c r="J10" s="263"/>
      <c r="K10" s="263"/>
      <c r="L10" s="263"/>
      <c r="M10" s="263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3" t="s">
        <v>57</v>
      </c>
      <c r="B12" s="102" t="s">
        <v>48</v>
      </c>
      <c r="C12" s="96" t="s">
        <v>5</v>
      </c>
      <c r="D12" s="96" t="s">
        <v>61</v>
      </c>
      <c r="E12" s="96" t="s">
        <v>3</v>
      </c>
      <c r="F12" s="99" t="s">
        <v>127</v>
      </c>
      <c r="G12" s="97" t="s">
        <v>24</v>
      </c>
      <c r="H12" s="96" t="s">
        <v>25</v>
      </c>
      <c r="I12" s="96" t="s">
        <v>44</v>
      </c>
      <c r="J12" s="97" t="s">
        <v>60</v>
      </c>
      <c r="K12" s="98" t="s">
        <v>45</v>
      </c>
      <c r="L12" s="101" t="s">
        <v>58</v>
      </c>
      <c r="M12" s="100" t="s">
        <v>59</v>
      </c>
    </row>
    <row r="13" spans="1:13" ht="57" thickTop="1" x14ac:dyDescent="0.2">
      <c r="A13" s="310"/>
      <c r="B13" s="319" t="s">
        <v>230</v>
      </c>
      <c r="C13" s="53" t="s">
        <v>229</v>
      </c>
      <c r="D13" s="54" t="s">
        <v>237</v>
      </c>
      <c r="E13" s="55" t="s">
        <v>117</v>
      </c>
      <c r="F13" s="85" t="s">
        <v>27</v>
      </c>
      <c r="G13" s="62"/>
      <c r="H13" s="62">
        <v>-5</v>
      </c>
      <c r="I13" s="57">
        <f>G13-H13</f>
        <v>5</v>
      </c>
      <c r="J13" s="63">
        <v>3</v>
      </c>
      <c r="K13" s="59">
        <f>H13+J13</f>
        <v>-2</v>
      </c>
      <c r="L13" s="82">
        <v>15</v>
      </c>
      <c r="M13" s="80"/>
    </row>
    <row r="14" spans="1:13" ht="57" thickBot="1" x14ac:dyDescent="0.25">
      <c r="A14" s="310"/>
      <c r="B14" s="319"/>
      <c r="C14" s="144" t="s">
        <v>229</v>
      </c>
      <c r="D14" s="208" t="s">
        <v>236</v>
      </c>
      <c r="E14" s="145" t="s">
        <v>154</v>
      </c>
      <c r="F14" s="209" t="s">
        <v>27</v>
      </c>
      <c r="G14" s="210"/>
      <c r="H14" s="210"/>
      <c r="I14" s="146"/>
      <c r="J14" s="211"/>
      <c r="K14" s="212"/>
      <c r="L14" s="147">
        <v>10</v>
      </c>
      <c r="M14" s="148"/>
    </row>
    <row r="15" spans="1:13" ht="33.75" customHeight="1" thickTop="1" x14ac:dyDescent="0.2">
      <c r="A15" s="310"/>
      <c r="B15" s="317" t="s">
        <v>230</v>
      </c>
      <c r="C15" s="74" t="s">
        <v>234</v>
      </c>
      <c r="D15" s="75" t="s">
        <v>231</v>
      </c>
      <c r="E15" s="76" t="s">
        <v>235</v>
      </c>
      <c r="F15" s="84" t="s">
        <v>27</v>
      </c>
      <c r="G15" s="206"/>
      <c r="H15" s="206">
        <v>-5</v>
      </c>
      <c r="I15" s="77">
        <f>G15-H15</f>
        <v>5</v>
      </c>
      <c r="J15" s="207">
        <v>3</v>
      </c>
      <c r="K15" s="78">
        <f>H15+J15</f>
        <v>-2</v>
      </c>
      <c r="L15" s="95">
        <v>1</v>
      </c>
      <c r="M15" s="79"/>
    </row>
    <row r="16" spans="1:13" x14ac:dyDescent="0.2">
      <c r="A16" s="310"/>
      <c r="B16" s="317"/>
      <c r="C16" s="65" t="s">
        <v>234</v>
      </c>
      <c r="D16" s="66" t="s">
        <v>232</v>
      </c>
      <c r="E16" s="55" t="s">
        <v>235</v>
      </c>
      <c r="F16" s="117" t="s">
        <v>27</v>
      </c>
      <c r="G16" s="62"/>
      <c r="H16" s="62"/>
      <c r="I16" s="57"/>
      <c r="J16" s="63"/>
      <c r="K16" s="118"/>
      <c r="L16" s="92">
        <v>1</v>
      </c>
      <c r="M16" s="80"/>
    </row>
    <row r="17" spans="1:32" ht="45.75" customHeight="1" thickBot="1" x14ac:dyDescent="0.25">
      <c r="A17" s="313"/>
      <c r="B17" s="318"/>
      <c r="C17" s="65" t="s">
        <v>234</v>
      </c>
      <c r="D17" s="66" t="s">
        <v>233</v>
      </c>
      <c r="E17" s="55" t="s">
        <v>235</v>
      </c>
      <c r="F17" s="115" t="s">
        <v>27</v>
      </c>
      <c r="G17" s="40">
        <v>3</v>
      </c>
      <c r="H17" s="40">
        <v>3</v>
      </c>
      <c r="I17" s="40">
        <f>G17-H17</f>
        <v>0</v>
      </c>
      <c r="J17" s="41"/>
      <c r="K17" s="39">
        <f>H17+J17</f>
        <v>3</v>
      </c>
      <c r="L17" s="94">
        <v>1</v>
      </c>
      <c r="M17" s="81"/>
    </row>
    <row r="18" spans="1:32" ht="24.75" customHeight="1" thickTop="1" thickBot="1" x14ac:dyDescent="0.25">
      <c r="A18" s="306" t="s">
        <v>0</v>
      </c>
      <c r="B18" s="307"/>
      <c r="C18" s="307"/>
      <c r="D18" s="307"/>
      <c r="E18" s="307"/>
      <c r="F18" s="307"/>
      <c r="G18" s="71" t="e">
        <f>SUM(#REF!)</f>
        <v>#REF!</v>
      </c>
      <c r="H18" s="71"/>
      <c r="I18" s="71"/>
      <c r="J18" s="71"/>
      <c r="K18" s="71"/>
      <c r="L18" s="103">
        <f>SUM(L13:L17)</f>
        <v>28</v>
      </c>
      <c r="M18" s="72"/>
    </row>
    <row r="19" spans="1:32" ht="15.75" thickTop="1" x14ac:dyDescent="0.2">
      <c r="F19"/>
      <c r="G19"/>
      <c r="H19"/>
      <c r="I19"/>
      <c r="J19"/>
      <c r="K19"/>
      <c r="L19" s="46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</sheetData>
  <mergeCells count="8">
    <mergeCell ref="A18:F18"/>
    <mergeCell ref="B15:B17"/>
    <mergeCell ref="A13:A17"/>
    <mergeCell ref="A1:B3"/>
    <mergeCell ref="C1:K1"/>
    <mergeCell ref="D5:E5"/>
    <mergeCell ref="C10:M10"/>
    <mergeCell ref="B13:B14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CONSOLIDADO</vt:lpstr>
      <vt:lpstr>MANTENIMIENTO Y REPARACIÓN</vt:lpstr>
      <vt:lpstr>SERVICIOS PERSONALES</vt:lpstr>
      <vt:lpstr>SERVICIOS ÁEREOS</vt:lpstr>
      <vt:lpstr>MUEBLES DE OFICINA</vt:lpstr>
      <vt:lpstr>HARDWARE,SOFTWARE Y ACCESORIOS</vt:lpstr>
      <vt:lpstr>SUMINISTROS DE OFICINA</vt:lpstr>
      <vt:lpstr>APARATOS Y ACCESORIOS OFICINA</vt:lpstr>
      <vt:lpstr>LIBROS MAPAS, OTRAS PUBLICACION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2011-08-18T17:35:19Z</cp:lastPrinted>
  <dcterms:created xsi:type="dcterms:W3CDTF">2006-02-23T15:23:00Z</dcterms:created>
  <dcterms:modified xsi:type="dcterms:W3CDTF">2012-08-06T13:29:13Z</dcterms:modified>
</cp:coreProperties>
</file>