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omments9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10.xml" ContentType="application/vnd.openxmlformats-officedocument.spreadsheetml.comments+xml"/>
  <Override PartName="/xl/drawings/drawing13.xml" ContentType="application/vnd.openxmlformats-officedocument.drawing+xml"/>
  <Override PartName="/xl/comments11.xml" ContentType="application/vnd.openxmlformats-officedocument.spreadsheetml.comment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tabRatio="596"/>
  </bookViews>
  <sheets>
    <sheet name="CONSOLIDADO" sheetId="2" r:id="rId1"/>
    <sheet name="MANTENIMIENTO Y REPARACIÓN" sheetId="6" r:id="rId2"/>
    <sheet name="SERVICIOS PERSONALES" sheetId="23" r:id="rId3"/>
    <sheet name="SERVICIOS ÁEREOS" sheetId="7" r:id="rId4"/>
    <sheet name="SERVICIOS DE CAPACITACIÓN" sheetId="22" r:id="rId5"/>
    <sheet name="SERVICIOS DE RECREACIÓN" sheetId="25" r:id="rId6"/>
    <sheet name="SERVICIOS DE SALUD" sheetId="26" r:id="rId7"/>
    <sheet name="SERVICIOS DE TRANSPORTE" sheetId="27" r:id="rId8"/>
    <sheet name="EQUIPO Y MATERIAL MÉDICO" sheetId="29" r:id="rId9"/>
    <sheet name="EQUIPOS TERM. COMUNICACIÓN" sheetId="10" r:id="rId10"/>
    <sheet name="HARDWARE,SOFTWARE Y ACCESORIOS" sheetId="20" r:id="rId11"/>
    <sheet name="ACCESORIOS OFICINA" sheetId="18" r:id="rId12"/>
    <sheet name="MUEBLES DE OFICINA" sheetId="9" r:id="rId13"/>
    <sheet name="SUMINISTROS DE OFICINA" sheetId="5" r:id="rId14"/>
    <sheet name="APARATOS Y ACCESORIOS OFICINA" sheetId="12" r:id="rId15"/>
    <sheet name="ELEMENTOS INSTITUCIONALES" sheetId="28" r:id="rId16"/>
    <sheet name="ELEMENTOS DE SALUD OCUPACIONAL" sheetId="32" r:id="rId17"/>
    <sheet name="Hoja1" sheetId="33" r:id="rId18"/>
  </sheets>
  <definedNames>
    <definedName name="_xlnm._FilterDatabase" localSheetId="14" hidden="1">'APARATOS Y ACCESORIOS OFICINA'!$C$12:$M$22</definedName>
    <definedName name="_xlnm.Print_Titles" localSheetId="0">CONSOLIDADO!$1:$7</definedName>
    <definedName name="_xlnm.Print_Titles" localSheetId="15">'ELEMENTOS INSTITUCIONALES'!$1:$11</definedName>
    <definedName name="_xlnm.Print_Titles" localSheetId="8">'EQUIPO Y MATERIAL MÉDICO'!$1:$11</definedName>
    <definedName name="_xlnm.Print_Titles" localSheetId="13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L14" i="32" l="1"/>
  <c r="G14" i="32"/>
  <c r="L14" i="28"/>
  <c r="I9" i="26"/>
  <c r="H15" i="25"/>
  <c r="I15" i="25"/>
  <c r="H15" i="22"/>
  <c r="I15" i="22"/>
  <c r="L22" i="12"/>
  <c r="L76" i="5"/>
  <c r="H12" i="20"/>
  <c r="H10" i="10"/>
  <c r="H9" i="26"/>
  <c r="L27" i="29"/>
  <c r="G27" i="29"/>
  <c r="G14" i="28"/>
  <c r="I9" i="27"/>
  <c r="H9" i="27"/>
  <c r="I10" i="10"/>
  <c r="I12" i="20"/>
  <c r="J11" i="20"/>
  <c r="J10" i="20"/>
  <c r="K16" i="5"/>
  <c r="I16" i="5"/>
  <c r="K55" i="5"/>
  <c r="I55" i="5"/>
  <c r="K56" i="5"/>
  <c r="I56" i="5"/>
  <c r="K38" i="5"/>
  <c r="I38" i="5"/>
  <c r="K32" i="5"/>
  <c r="I32" i="5"/>
  <c r="K31" i="5"/>
  <c r="I31" i="5"/>
  <c r="K29" i="5"/>
  <c r="I29" i="5"/>
  <c r="K12" i="5"/>
  <c r="I12" i="5"/>
  <c r="I11" i="23"/>
  <c r="J11" i="23"/>
  <c r="K71" i="5"/>
  <c r="I71" i="5"/>
  <c r="K47" i="5"/>
  <c r="I47" i="5"/>
  <c r="I13" i="12"/>
  <c r="K13" i="12"/>
  <c r="I14" i="12"/>
  <c r="K14" i="12"/>
  <c r="I15" i="12"/>
  <c r="K15" i="12"/>
  <c r="I16" i="12"/>
  <c r="K16" i="12"/>
  <c r="I18" i="12"/>
  <c r="K18" i="12"/>
  <c r="I19" i="12"/>
  <c r="K19" i="12"/>
  <c r="I21" i="12"/>
  <c r="K21" i="12"/>
  <c r="G22" i="12"/>
  <c r="I17" i="5"/>
  <c r="K17" i="5"/>
  <c r="I18" i="5"/>
  <c r="K18" i="5"/>
  <c r="I19" i="5"/>
  <c r="I20" i="5"/>
  <c r="I21" i="5"/>
  <c r="K21" i="5"/>
  <c r="I22" i="5"/>
  <c r="K22" i="5"/>
  <c r="I23" i="5"/>
  <c r="K23" i="5"/>
  <c r="I28" i="5"/>
  <c r="K28" i="5"/>
  <c r="I30" i="5"/>
  <c r="K30" i="5"/>
  <c r="I33" i="5"/>
  <c r="K33" i="5"/>
  <c r="I34" i="5"/>
  <c r="K34" i="5"/>
  <c r="I36" i="5"/>
  <c r="K36" i="5"/>
  <c r="I37" i="5"/>
  <c r="K37" i="5"/>
  <c r="I39" i="5"/>
  <c r="K39" i="5"/>
  <c r="I40" i="5"/>
  <c r="K40" i="5"/>
  <c r="I41" i="5"/>
  <c r="K41" i="5"/>
  <c r="I42" i="5"/>
  <c r="K42" i="5"/>
  <c r="I43" i="5"/>
  <c r="K43" i="5"/>
  <c r="I46" i="5"/>
  <c r="K46" i="5"/>
  <c r="I52" i="5"/>
  <c r="K52" i="5"/>
  <c r="I53" i="5"/>
  <c r="K53" i="5"/>
  <c r="I54" i="5"/>
  <c r="K54" i="5"/>
  <c r="I57" i="5"/>
  <c r="K57" i="5"/>
  <c r="I58" i="5"/>
  <c r="K58" i="5"/>
  <c r="I59" i="5"/>
  <c r="K59" i="5"/>
  <c r="I66" i="5"/>
  <c r="K66" i="5"/>
  <c r="I67" i="5"/>
  <c r="K67" i="5"/>
  <c r="I69" i="5"/>
  <c r="K69" i="5"/>
  <c r="I72" i="5"/>
  <c r="K72" i="5"/>
  <c r="I73" i="5"/>
  <c r="K73" i="5"/>
  <c r="I75" i="5"/>
  <c r="K75" i="5"/>
  <c r="G76" i="5"/>
  <c r="H11" i="9"/>
  <c r="I11" i="9"/>
  <c r="J9" i="18"/>
  <c r="J12" i="18"/>
  <c r="J11" i="18"/>
  <c r="H12" i="18"/>
  <c r="I12" i="18"/>
  <c r="I9" i="7"/>
  <c r="I10" i="7"/>
  <c r="H10" i="7"/>
  <c r="H10" i="6"/>
  <c r="I10" i="6"/>
  <c r="H25" i="2"/>
  <c r="H26" i="2"/>
  <c r="J12" i="20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</authors>
  <commentList>
    <comment ref="F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8.xml><?xml version="1.0" encoding="utf-8"?>
<comments xmlns="http://schemas.openxmlformats.org/spreadsheetml/2006/main">
  <authors>
    <author>lperez</author>
    <author>Agalvis</author>
  </authors>
  <commentList>
    <comment ref="F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9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0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1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<sst xmlns="http://schemas.openxmlformats.org/spreadsheetml/2006/main" count="968" uniqueCount="448">
  <si>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</si>
  <si>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</si>
  <si>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</si>
  <si>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</si>
  <si>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</si>
  <si>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</si>
  <si>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</si>
  <si>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</si>
  <si>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</si>
  <si>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</si>
  <si>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</si>
  <si>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</si>
  <si>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</si>
  <si>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</si>
  <si>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</si>
  <si>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</si>
  <si>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</si>
  <si>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</si>
  <si>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</si>
  <si>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</si>
  <si>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</si>
  <si>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</si>
  <si>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</si>
  <si>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</si>
  <si>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</si>
  <si>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</si>
  <si>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</si>
  <si>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</si>
  <si>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</si>
  <si>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</si>
  <si>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</si>
  <si>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</si>
  <si>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</si>
  <si>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</si>
  <si>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</si>
  <si>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RESMA</t>
  </si>
  <si>
    <t>PEGANTE EN BARRA (PEGASTIC)</t>
  </si>
  <si>
    <t>BARRA</t>
  </si>
  <si>
    <t>PAR</t>
  </si>
  <si>
    <t>RESALTADORES SURTIDOS</t>
  </si>
  <si>
    <t>SACAGANCHOS</t>
  </si>
  <si>
    <t>SOBRES MANILA OFICIO</t>
  </si>
  <si>
    <t>TAJALAPIZ METALICO</t>
  </si>
  <si>
    <t>1.47.1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</si>
  <si>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</si>
  <si>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</si>
  <si>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</si>
  <si>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</si>
  <si>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</si>
  <si>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</si>
  <si>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</si>
  <si>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</si>
  <si>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</si>
  <si>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FUNCIONAMIENTO 204400001521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</si>
  <si>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</si>
  <si>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</si>
  <si>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</si>
  <si>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</si>
  <si>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</si>
  <si>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</si>
  <si>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 xml:space="preserve"> FUNCIONAMIENTO 204000011221</t>
  </si>
  <si>
    <t>1.36.1.2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</si>
  <si>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</si>
  <si>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</si>
  <si>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</si>
  <si>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</si>
  <si>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</si>
  <si>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</si>
  <si>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</si>
  <si>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</si>
  <si>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</si>
  <si>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</si>
  <si>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</si>
  <si>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</si>
  <si>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</si>
  <si>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</si>
  <si>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</si>
  <si>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</si>
  <si>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</si>
  <si>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</si>
  <si>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</si>
  <si>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</si>
  <si>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</si>
  <si>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</si>
  <si>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</si>
  <si>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</si>
  <si>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</si>
  <si>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</si>
  <si>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</si>
  <si>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</si>
  <si>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</si>
  <si>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</si>
  <si>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</si>
  <si>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</si>
  <si>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</si>
  <si>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</si>
  <si>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</si>
  <si>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</si>
  <si>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</si>
  <si>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</si>
  <si>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</si>
  <si>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</si>
  <si>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</si>
  <si>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</si>
  <si>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</si>
  <si>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</si>
  <si>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</si>
  <si>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</si>
  <si>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</si>
  <si>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</si>
  <si>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</si>
  <si>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</si>
  <si>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</si>
  <si>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</si>
  <si>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</si>
  <si>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</si>
  <si>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</si>
  <si>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>PAPEL BOND CARTA FOTOCOPIA 75 GRS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</si>
  <si>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</si>
  <si>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</si>
  <si>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</si>
  <si>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</si>
  <si>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</si>
  <si>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</si>
  <si>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</si>
  <si>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</si>
  <si>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</si>
  <si>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</si>
  <si>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</si>
  <si>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</si>
  <si>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</si>
  <si>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</si>
  <si>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</si>
  <si>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</si>
  <si>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</si>
  <si>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</si>
  <si>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</si>
  <si>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</si>
  <si>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</si>
  <si>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Cartucho de tóner Alto Rendimiento Retornable (9K) (E352H11E),  Kits fotoconductores (30K) (E250X22G)</t>
  </si>
  <si>
    <t>UNIDAD DE MEDIDA</t>
  </si>
  <si>
    <t>SUMINISTROS Y APARATOS DE OFICINA/FORMAS Y SOBRES</t>
  </si>
  <si>
    <t>BISTURI GRANDE</t>
  </si>
  <si>
    <t>BLOCK CUADRICULADO 80 HOJAS</t>
  </si>
  <si>
    <t>CAJA DE CHINCHES</t>
  </si>
  <si>
    <t>HUMEDECEDOR PARA DEDOS</t>
  </si>
  <si>
    <t>LIBRO 400 FOLIOS PASTA DURA TRES COLUMNAS</t>
  </si>
  <si>
    <t>MARCADOR PARA ACETATO</t>
  </si>
  <si>
    <t>ROLLO</t>
  </si>
  <si>
    <t>PERFORADORA 2 HUECOS</t>
  </si>
  <si>
    <t>PLASTILINA LIMPIA TIPOS</t>
  </si>
  <si>
    <t>REGLA PLASTICA DE 30 CMS</t>
  </si>
  <si>
    <t>SOBRES MANILA CARTA</t>
  </si>
  <si>
    <t>FRASCO</t>
  </si>
  <si>
    <t xml:space="preserve">Suministro de tiquetes áereos en rutas nacionales </t>
  </si>
  <si>
    <t>DVD/R</t>
  </si>
  <si>
    <t>CORRECTOR LIQUIDO LÁPIZ</t>
  </si>
  <si>
    <t>INDICE SEPARADORES AZ</t>
  </si>
  <si>
    <t>SOBRES BLANCOS OFICIO</t>
  </si>
  <si>
    <t>TINTA NEGRA PARA SELLOS</t>
  </si>
  <si>
    <t>1.48.1.14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</si>
  <si>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</si>
  <si>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</si>
  <si>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</si>
  <si>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</si>
  <si>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</si>
  <si>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</si>
  <si>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</si>
  <si>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</si>
  <si>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INVERSIÓN Y FUNCIONAMIENTO</t>
  </si>
  <si>
    <t>Este servicio serán contratados por la Coordinación de Apoyo Tecnológico, ver anexo.</t>
  </si>
  <si>
    <t>el suministro de estos elementos serán contratados por la Coordinación de Apoyo Tecnológico, ver anexo.</t>
  </si>
  <si>
    <t>El suministro de estos elementos serán contratados por la Coordinación Administrativa.</t>
  </si>
  <si>
    <t>COSEDORA SEMIINDUSTRIAL</t>
  </si>
  <si>
    <t>1.52.2.7</t>
  </si>
  <si>
    <t>Cosedora</t>
  </si>
  <si>
    <t>MEDÍA ARITMÉTICA/PRECIO INDICATIVO</t>
  </si>
  <si>
    <t>1.52.1.14.2</t>
  </si>
  <si>
    <t xml:space="preserve">Bisturi elaborado en plastico, tamaño de la cuchilla de 18 mm, con bloqueo de la cuchilla y con corta cuchilla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</si>
  <si>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</si>
  <si>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</si>
  <si>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</si>
  <si>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</si>
  <si>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</si>
  <si>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1.52.1.22.9</t>
  </si>
  <si>
    <t xml:space="preserve">Chinches de cabeza plastica, por caja de 50 und. </t>
  </si>
  <si>
    <t>1.52.1.72</t>
  </si>
  <si>
    <t>Disco compacto</t>
  </si>
  <si>
    <t>1.32.10.8.17</t>
  </si>
  <si>
    <t>CINTA DE ENMASCARAR 48mmx40m</t>
  </si>
  <si>
    <t>cinta de enmascarar, multipropositos, dimensiones (48mmx40m), nacional</t>
  </si>
  <si>
    <t>CINTAS ADHESIVAS INDUSTRIALES</t>
  </si>
  <si>
    <t>1.52.1.35</t>
  </si>
  <si>
    <t>Corrector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</si>
  <si>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</si>
  <si>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</si>
  <si>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</si>
  <si>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1.52.1.53</t>
  </si>
  <si>
    <t>Libros de oficina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</si>
  <si>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</si>
  <si>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</si>
  <si>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</si>
  <si>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</si>
  <si>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</si>
  <si>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</si>
  <si>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</si>
  <si>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1.52.1.61.338</t>
  </si>
  <si>
    <t xml:space="preserve">Plastilina en bloque, uso limpiatipos, presentacion en caja de 2 unidades y peso menor o igual a 50 g, con tonalidad monocolor. </t>
  </si>
  <si>
    <t>1.52.1.79.146</t>
  </si>
  <si>
    <t xml:space="preserve">Guia para trazo tipo regla, en acrilico transparente, borde biselado, unidad milimetrada doble graduacion, de 30 cm, por 1 und. </t>
  </si>
  <si>
    <t>1.52.1.70.229</t>
  </si>
  <si>
    <t xml:space="preserve">Tinta para almohadilla, de color negro, y presentacion de 28 - 30 cm3 </t>
  </si>
  <si>
    <t xml:space="preserve">Toner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</si>
  <si>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</si>
  <si>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</si>
  <si>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</si>
  <si>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</si>
  <si>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</si>
  <si>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</si>
  <si>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1.52.1.46</t>
  </si>
  <si>
    <t>MEDIA ARITMETICA/
PRECIO INDICATIVO</t>
  </si>
  <si>
    <t>1.48.3.1.228</t>
  </si>
  <si>
    <t>MUEBLES/ACCESORIOS</t>
  </si>
  <si>
    <t>PAPELERA PARA PISO (BASURERA)</t>
  </si>
  <si>
    <t xml:space="preserve">Basurera en madera, sin tapa, de dimensiones mayores o iguales a 0.30 x 0.10 x 0.20 y menores o iguales a 0.399 x 0.70 x 0.90 m </t>
  </si>
  <si>
    <t>PAPELERA PARA ESCRITORIO</t>
  </si>
  <si>
    <t>PERFIL</t>
  </si>
  <si>
    <t>2.31.16</t>
  </si>
  <si>
    <t>SERVICIOS PERSONALES</t>
  </si>
  <si>
    <t xml:space="preserve">Prestación de servicios profesionales </t>
  </si>
  <si>
    <t>Prestación de servicios profesionales</t>
  </si>
  <si>
    <t>1.48.3.1</t>
  </si>
  <si>
    <t>1.52.1.36.6</t>
  </si>
  <si>
    <t>CUCHILLAS PARA BISTURI</t>
  </si>
  <si>
    <t xml:space="preserve">Cuchillas para bisturi en acero inoxidable de tama?o mayor a 90x18 mm. </t>
  </si>
  <si>
    <t>1.48.1.23.3</t>
  </si>
  <si>
    <t xml:space="preserve">Papelera en madera cedro, de 0-2 bandejas, de dimensiones menores a 0.25 x 0.27 x 0.05 m </t>
  </si>
  <si>
    <t>BIEN</t>
  </si>
  <si>
    <t>1.36.1</t>
  </si>
  <si>
    <t>EQUIPOS TERMINALES DE COMUNICACIONES</t>
  </si>
  <si>
    <t>Silla ergonómica</t>
  </si>
  <si>
    <t>MEDIA ARITMETICA/PRECIO INDICATIVO</t>
  </si>
  <si>
    <t>Comprende todos los Computadores personales de escritorio y portatiles con capacidad y rendimiento bajo y alto.</t>
  </si>
  <si>
    <t xml:space="preserve">Computadores </t>
  </si>
  <si>
    <t>1.52.1.41.202</t>
  </si>
  <si>
    <t xml:space="preserve">MARCADOR BORRASECO VARIOS COLORES </t>
  </si>
  <si>
    <t xml:space="preserve">Marcador seco para pizarra blanca, desechable, contenido de tinta mayor a 2,5 y menor o igual a 5 g , de punta biselada poliester, para hacer lineas de aprox. 2 - 5 mm , por 1 und. </t>
  </si>
  <si>
    <t>FUNCIONAMIENTO</t>
  </si>
  <si>
    <t>Coordinar y velar por el apropiado manejo de los recursos y presupuesto del Instituto.</t>
  </si>
  <si>
    <t>LAPIZ ROJO</t>
  </si>
  <si>
    <t xml:space="preserve"> 1.52.1.38.441</t>
  </si>
  <si>
    <t>Lapiz para escritura, fabricado en madera, de forma hexagonal con borrador, mina roja de 2 mm y dureza No.2.</t>
  </si>
  <si>
    <t>Papel bond, de 75 g/m2, tamaño oficio, por resma de 500 hojas.</t>
  </si>
  <si>
    <t xml:space="preserve">Papel bond, de 75 g/m2, tamaño carta, por resma de 500 hojas. </t>
  </si>
  <si>
    <t>2.36.1</t>
  </si>
  <si>
    <t>SERVICIOS EDUCATIVOS Y DE CAPACITACIÓN</t>
  </si>
  <si>
    <t xml:space="preserve">Prestación de servicios capacitación y entrenamiento de personal </t>
  </si>
  <si>
    <t xml:space="preserve">FUNCIONAMIETNO
</t>
  </si>
  <si>
    <t xml:space="preserve">FUNCIONAMIENTO
A-1-0-2-14
</t>
  </si>
  <si>
    <t>Capacitaciones para los funcionario y contratistas del Instituto en temas ambientales y de calidad</t>
  </si>
  <si>
    <t>2
VER ANEXO DESAGREGADOS</t>
  </si>
  <si>
    <t>ALMOHADILLA PARA SELLOS</t>
  </si>
  <si>
    <t>BANDAS DE CAUCHO</t>
  </si>
  <si>
    <t>BOLAS DE ICOPOR DIFERENTES TAMAÑOS</t>
  </si>
  <si>
    <t>DIVIFOLDER TAPAS EN YUTE 90MM PLASTIFICADA CARAS EXTERNAS , 7 DIVISIONES EN YUTE 40MM FUELLE</t>
  </si>
  <si>
    <t>PAPEL KRAFT</t>
  </si>
  <si>
    <t>PAPEL SILUETA VARIOS COLORES</t>
  </si>
  <si>
    <t>PLIEGO</t>
  </si>
  <si>
    <t>PISTOLA PARA SILICONA</t>
  </si>
  <si>
    <t>REFUERZOS PARA HOJAS</t>
  </si>
  <si>
    <t>REGLA PLASTICA DE 50 CMS</t>
  </si>
  <si>
    <t>ROTULOS PARA CD</t>
  </si>
  <si>
    <t>SOBRE TAMAÑO OFICIO BLANCO</t>
  </si>
  <si>
    <t>TAPA LEGAJADORA PLASTIFICADA 23X35 CM</t>
  </si>
  <si>
    <t>TARJETERO</t>
  </si>
  <si>
    <t>TIJERAS METALICAS PARA PAPEL</t>
  </si>
  <si>
    <t>TINTA PARA SELLOS</t>
  </si>
  <si>
    <t>TONER H.P 92298A LASER JET 5M</t>
  </si>
  <si>
    <t>TONER H.P.CB436A LASER JET 1505/1522N ORIGINAL</t>
  </si>
  <si>
    <t>TONER IMPRESORA HP LASER JET C3909A</t>
  </si>
  <si>
    <t>1.52.1.11.59</t>
  </si>
  <si>
    <t xml:space="preserve">Banda elastica en caucho, referencia 22, por 25 g . </t>
  </si>
  <si>
    <t>1.52.1.72.16</t>
  </si>
  <si>
    <t>DISCO COMPACTO/CD - RW</t>
  </si>
  <si>
    <t xml:space="preserve">Disco compacto regravable, de 700 Mb 80 min, por 1 und. </t>
  </si>
  <si>
    <t>DVD/RW</t>
  </si>
  <si>
    <t xml:space="preserve"> 1.32.10.9 </t>
  </si>
  <si>
    <t>CINTA DOBLE FAZ 2CM</t>
  </si>
  <si>
    <t xml:space="preserve">Cinta doble faz sin respaldo </t>
  </si>
  <si>
    <t>1.52.1.5</t>
  </si>
  <si>
    <t>Archivador de fuelle</t>
  </si>
  <si>
    <t>1.39.9.2.8</t>
  </si>
  <si>
    <t>PILA ALCALINA TRIPLE AAA</t>
  </si>
  <si>
    <t xml:space="preserve">Pilas alkalinas, de tamaño AAA, con voltaje de 1.5 V y presentacion tipo blister de 2 unidades </t>
  </si>
  <si>
    <t>1.52.1.78.10</t>
  </si>
  <si>
    <t xml:space="preserve">Refuerzo autoadhesivo de diametro mayor a 1.5 cm, en presentacion mayor a 400 unidades por paquete. </t>
  </si>
  <si>
    <t>1.52.2.2.58</t>
  </si>
  <si>
    <t xml:space="preserve">Almohadilla para sello, de forma rectangular, dimensiones mayor a 70 x 100 y menor o igual a 100 x 150 mm, y material de la carcasa en plastico. </t>
  </si>
  <si>
    <t>REFUERZOS AUTOADHESIVO PARA HOJAS</t>
  </si>
  <si>
    <t>1.48.1.25.1</t>
  </si>
  <si>
    <t xml:space="preserve">Tarjetero tipo fundas, en carton de alta densidad, de dimensiones menores a 0,10 x 0,06 x 0,025 m, de 0-15 separaciones, de 0-150 tarjetas de capacidad. </t>
  </si>
  <si>
    <t>1.52.2.24.2</t>
  </si>
  <si>
    <t xml:space="preserve">Pistola de silicona caliente, con capacidad de 40 W, para barras de silicona con diametro de 0,7 cm aproximadamente </t>
  </si>
  <si>
    <t>1.39.9.2.3</t>
  </si>
  <si>
    <t>PILA ALCALINA DOBLE AA</t>
  </si>
  <si>
    <t xml:space="preserve">Pilas alkalinas, de tamaño AA, con voltaje de 1.5 V y presentacion tipo blister de 2 unidades </t>
  </si>
  <si>
    <t>Papel silueta</t>
  </si>
  <si>
    <t>Papel kraft</t>
  </si>
  <si>
    <t>Cartulina</t>
  </si>
  <si>
    <t>CARTULINA BLANCA Y NEGRA</t>
  </si>
  <si>
    <t>CAJA DE CARTÓN GRANDE</t>
  </si>
  <si>
    <t>Caja de cartón</t>
  </si>
  <si>
    <t>CAJA DE CARTON PEQUEÑA</t>
  </si>
  <si>
    <t>Bolas de icopor</t>
  </si>
  <si>
    <t>COORDINACIÓN TALENTO HUMANO</t>
  </si>
  <si>
    <t>1.47.2.6</t>
  </si>
  <si>
    <t>Scaner</t>
  </si>
  <si>
    <t>1.47.3</t>
  </si>
  <si>
    <t>Memorias</t>
  </si>
  <si>
    <t>10</t>
  </si>
  <si>
    <t>2.18.3</t>
  </si>
  <si>
    <t>SERVICIOS SOCIALES/
SERVICIOS DE RECREACIÓN</t>
  </si>
  <si>
    <t>PROGRAMA DE ACTIVIDAD FÍSICA</t>
  </si>
  <si>
    <t>RECONOMIENTO POR LA GESTIÓN DEL SERVIDOR PÚBLICO</t>
  </si>
  <si>
    <t>ACTIVIDADES DE INTEGRACIÓN HIJOS FUNCIONARIOS COLDEPORTES.</t>
  </si>
  <si>
    <t>12</t>
  </si>
  <si>
    <t>3</t>
  </si>
  <si>
    <t>2.17.1</t>
  </si>
  <si>
    <t>SERVICIOS DE SALUD</t>
  </si>
  <si>
    <t xml:space="preserve"> Cuidado de la salud, Prevencion, Promocion y Fomento </t>
  </si>
  <si>
    <t>6</t>
  </si>
  <si>
    <t xml:space="preserve">INVERSIÓN
C-520-708-1
</t>
  </si>
  <si>
    <t>ROPA, EQUIPO INDIVIDUAL E INSIGNIAS</t>
  </si>
  <si>
    <t>1.60.11</t>
  </si>
  <si>
    <t>Trofeos</t>
  </si>
  <si>
    <t>TROFEOS INSTITUCIONALES</t>
  </si>
  <si>
    <t>1.42.9</t>
  </si>
  <si>
    <t>TALENTO HUMANO</t>
  </si>
  <si>
    <t>MOBILIARIO, UTENSILIOS Y ACCESORIIOS DE HOSPITAL</t>
  </si>
  <si>
    <t>ALCOHOL 100 ML</t>
  </si>
  <si>
    <t>ALGODÓN</t>
  </si>
  <si>
    <t>COPITOS</t>
  </si>
  <si>
    <t>CURITAS</t>
  </si>
  <si>
    <t>ESPARADRAPO O LEUCOPLAS ANCHO DE 2"</t>
  </si>
  <si>
    <t>ESPARADRAPO O LEUCOPLAS DELGADO 1"</t>
  </si>
  <si>
    <t>GASA ESTÉRIL</t>
  </si>
  <si>
    <t>GORROS DESECHABLES</t>
  </si>
  <si>
    <t>GUANTES DESECHABLES DE LATEX X 100 UNIDADES</t>
  </si>
  <si>
    <t>ISODINE ESPUMA</t>
  </si>
  <si>
    <t>ISODINE SOLUCIÓN</t>
  </si>
  <si>
    <t>MICROPORE</t>
  </si>
  <si>
    <t>TAPABOCAS</t>
  </si>
  <si>
    <t>CARRETE</t>
  </si>
  <si>
    <t>Material de curacion.</t>
  </si>
  <si>
    <t>APOYA PIES ECUALIZABLES Y GRADUABLES EN ALTURA</t>
  </si>
  <si>
    <t>Descansa pies</t>
  </si>
  <si>
    <t>PRESTAR LOS SERVICIOS PROFESIONALES DE ASISTENCIA Y APOYO EN TEMAS RELACIONADOS CON EL ÁREA DE TALENTO HUMANO, EN ESPECIAL: ACUERDOS DE GESTIÓN; EVALUACIÓN DEL DESEMPEÑO LABORAL; PLANES DEL ÁREA; INDICADORES DE GESTIÓN, INFORMES, CUADROS ESTADÍSTICOS, CONTROL DE HORARIO LABORAL, ENCUESTAS, SISTEMA DE GESTIÓN DE LA CALIDAD, MECI Y SISTEDA</t>
  </si>
  <si>
    <t>ABOGADA Y CONTADORA PÚBLICA</t>
  </si>
  <si>
    <t>1
VER ANEXO DESAGREGADOS</t>
  </si>
  <si>
    <t xml:space="preserve">FUNCIONAMIENTO
</t>
  </si>
  <si>
    <t>SERVICIOS DE RECREACIÓN</t>
  </si>
  <si>
    <t>5
VER ANEXO DESAGREGADOS</t>
  </si>
  <si>
    <t>Emergencias médicas y exámenes ocupacionales</t>
  </si>
  <si>
    <t>7</t>
  </si>
  <si>
    <t>Actividades recreativas y lúdicas funcionario, contratistas y sus hijos.</t>
  </si>
  <si>
    <t>9, 10, 12</t>
  </si>
  <si>
    <t>SERVICIOS DE TRANSPORTE</t>
  </si>
  <si>
    <t>2.37.6</t>
  </si>
  <si>
    <t>SERVICIOS DE TRANSPORTE TERRESTRE</t>
  </si>
  <si>
    <t xml:space="preserve">Servicios para pasajeros en vehiculos automotores. </t>
  </si>
  <si>
    <t>6
VER ANEXO DESAGREGADOS</t>
  </si>
  <si>
    <t>EQUIPOS Y MATERIAL MÉDICO</t>
  </si>
  <si>
    <t>Equipo y elementos médicos</t>
  </si>
  <si>
    <t>161
VER ANEXO DESAGREGADOS</t>
  </si>
  <si>
    <t>13
VER ANEXO DESAGREGADOS</t>
  </si>
  <si>
    <t>2151
VER ANEXO DESAGREGADOS</t>
  </si>
  <si>
    <t>61
VER ANEXO DESAGREGADOS</t>
  </si>
  <si>
    <t>ACTIVIDADES RECREATIVAS, LÚDICAS Y CULTURAS PARA LOS FUNCIONARIOS.</t>
  </si>
  <si>
    <t>ACTIVIDADES RECREATIVAS DE INTEGRACIÓN NIÑOS Y ADULTOS.</t>
  </si>
  <si>
    <t>22
VER ANEXO DESAGREGADOS</t>
  </si>
  <si>
    <t>3,9, 10, 12</t>
  </si>
  <si>
    <t>6, 10</t>
  </si>
  <si>
    <t>TABLERO ACRILICO</t>
  </si>
  <si>
    <t>Acrilico de 1.20 x 1.20 m</t>
  </si>
  <si>
    <t>ATENCION DE URGENCIAS - AREAS PROTEGIDAS</t>
  </si>
  <si>
    <t>EXÁMENES MÉDICOS OCUPACIONALES PERIODICOS</t>
  </si>
  <si>
    <t>TRANSPORTE BRIGADAS COLDEPORTES PISTAS DE EENTRENAMIENTO.</t>
  </si>
  <si>
    <t>ESTETOSCOPIO</t>
  </si>
  <si>
    <t>Estetoscopio para toma de tension arterial</t>
  </si>
  <si>
    <t>KIT PERSONAL DE EMERGENCIAS</t>
  </si>
  <si>
    <t>Dotacion de Kit personal d emergencias para los funcionarios de la entidad</t>
  </si>
  <si>
    <t>EQUIPOS DE COMUNICACIONES</t>
  </si>
  <si>
    <t xml:space="preserve"> Equipos de radiocomunicacion (RADIOTELEFONOS) empleados en la operación de las Brigadas de Emergencia </t>
  </si>
  <si>
    <t>Radiotelefonos portatiles para dotacion de brigadas de emergencias</t>
  </si>
  <si>
    <t>Silla  ergonómicas sin brazos (ergonómica)</t>
  </si>
  <si>
    <t>UNIFORMES Y SUDADERAS</t>
  </si>
  <si>
    <t>Uniformes y Susaderas para equipos participantes en Juegos de la Funcion Publica 2012</t>
  </si>
  <si>
    <t>PC 2012 DEFINITIVO</t>
  </si>
  <si>
    <t xml:space="preserve">CINTA ADEHCIVA ANTIDESLIZANTE </t>
  </si>
  <si>
    <t>Cinta Adeheciba antideslizante para las escaleras de la sede administrativa</t>
  </si>
  <si>
    <t xml:space="preserve">CINTA ADEHCIVA FOTOLUMINICENTE </t>
  </si>
  <si>
    <t>Cinta Adeheciba fotoluminicente para las escaleras de la sede administrativa</t>
  </si>
  <si>
    <t>2.37.5</t>
  </si>
  <si>
    <t>6, 8</t>
  </si>
  <si>
    <t>TRANSPORTE VACACIONES RECREATIVAS.</t>
  </si>
  <si>
    <t>MICROFILMACION HISTORIAS LABORALES ACTIVA E INACTIVAS</t>
  </si>
  <si>
    <t>Prestación de servicios de MICROFILMACION</t>
  </si>
  <si>
    <t>Ingles</t>
  </si>
  <si>
    <t>Cód. Contencioso Administrativo</t>
  </si>
  <si>
    <t>Jurisdicción Coactiva</t>
  </si>
  <si>
    <t>Procedimiento Disciplinario</t>
  </si>
  <si>
    <t>Gestión de Talento Humano</t>
  </si>
  <si>
    <t xml:space="preserve">Interpretación Espectro masas </t>
  </si>
  <si>
    <t>Otras acciones de Capacitación</t>
  </si>
  <si>
    <t>Ofimática (manejo Word, Excel,  Internet)</t>
  </si>
  <si>
    <t>4  y 10</t>
  </si>
  <si>
    <t>4</t>
  </si>
  <si>
    <t>5</t>
  </si>
  <si>
    <t>3 a 12</t>
  </si>
  <si>
    <t>ACTIVIDAD RECONOCIMIENTO MADRES Y MUJERES DEL INSTITUTO</t>
  </si>
  <si>
    <t>3 Y 5</t>
  </si>
  <si>
    <t>Memoria DIM de 8 Giga</t>
  </si>
  <si>
    <t>Servicios de transporte funcionario, colaboradores y sus hijos actividades recreativas y de bienestar y brigadas</t>
  </si>
  <si>
    <t>radios de comunicacionpunto a punto Brigadas</t>
  </si>
  <si>
    <t>Computadores, Scaner y memorias USB</t>
  </si>
  <si>
    <t>ACCESORIOS DE OFICINA</t>
  </si>
  <si>
    <t>Basureras papeleras y tablero acrilico</t>
  </si>
  <si>
    <t>VER ANEXO DESAGREGADOS</t>
  </si>
  <si>
    <t>Silla  ejecutiva sin brazos (ergonómicas), biblioteca y descansa pies</t>
  </si>
  <si>
    <t>APARATOS Y ACCESORIOS OFICINA</t>
  </si>
  <si>
    <t>Tijeras, cosedoras, gachos, legajadores etc</t>
  </si>
  <si>
    <t>Trofeos , uniformes, implementos deportivos.</t>
  </si>
  <si>
    <t>ELEMENTOS DE SALUD OCUPACIONAL</t>
  </si>
  <si>
    <t>Cintas de seguridad</t>
  </si>
  <si>
    <t xml:space="preserve">
VER ANEXO DESAGREGADOS</t>
  </si>
  <si>
    <t xml:space="preserve">APOYO DE LOS PROGRAMAS DE ADMINISTRACION DEL TALENTO HUMANO </t>
  </si>
  <si>
    <r>
      <t>PROFESIONAL EN EL AREA DE PSICOLOGIA  EXPERIENCIA MINIM A DE CINCO (5) AÑOS                       I</t>
    </r>
    <r>
      <rPr>
        <b/>
        <sz val="8"/>
        <color indexed="10"/>
        <rFont val="Arial"/>
        <family val="2"/>
      </rPr>
      <t>ncluido según correo electronico de Marzo 7/2012, enviado por el Secretario  (  E  )</t>
    </r>
  </si>
  <si>
    <t xml:space="preserve">Se expide certificacion Abril 24 de 2012 </t>
  </si>
  <si>
    <t>9</t>
  </si>
  <si>
    <t xml:space="preserve">4 </t>
  </si>
  <si>
    <t>CELEBRACION DIA DE LA NIÑEZ HIJOS DE FUNCIONARIOS</t>
  </si>
  <si>
    <t>Se expide certificacion Abril 24 de 2012</t>
  </si>
  <si>
    <t xml:space="preserve">Certificado expedido </t>
  </si>
  <si>
    <t xml:space="preserve"> solicitud por correo electronico mayo 23 de 2012  reenviado por El Dr. Afranio el 30  de Mayo Certificado expedido mayo 30 de 2012 </t>
  </si>
  <si>
    <t xml:space="preserve">SERVICIOS DE APOYO  A LA GESTION EN PROCESO DE ELABORACION DE NOMINA </t>
  </si>
  <si>
    <t xml:space="preserve">BACHILLER CON EXPERIENCIA LABORAL DE UNA AÑO </t>
  </si>
  <si>
    <t>9,600,000,00</t>
  </si>
  <si>
    <t>A-1-0-2-14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</si>
</sst>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\ #,##0.00_);\(&quot;$&quot;\ #,##0.00\)"/>
    <numFmt numFmtId="172" formatCode="&quot;$&quot;\ #,##0.00"/>
    <numFmt numFmtId="177" formatCode="&quot;$&quot;\ #,##0"/>
    <numFmt numFmtId="178" formatCode="&quot;$&quot;\ #,##0;[Red]&quot;$&quot;\ #,##0"/>
  </numFmts>
  <fonts count="39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b/>
      <sz val="8"/>
      <color indexed="8"/>
      <name val="Calibri"/>
      <family val="2"/>
    </font>
    <font>
      <b/>
      <sz val="10"/>
      <color indexed="8"/>
      <name val="Calibri"/>
      <family val="2"/>
    </font>
    <font>
      <sz val="8"/>
      <color indexed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10"/>
      <name val="Calibri"/>
      <family val="2"/>
    </font>
    <font>
      <b/>
      <sz val="8"/>
      <color indexed="1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b/>
      <sz val="8"/>
      <color rgb="FF00B050"/>
      <name val="Arial"/>
      <family val="2"/>
    </font>
    <font>
      <sz val="8"/>
      <color rgb="FF00B050"/>
      <name val="Arial"/>
      <family val="2"/>
    </font>
    <font>
      <b/>
      <sz val="10"/>
      <color rgb="FF00B050"/>
      <name val="Arial"/>
      <family val="2"/>
    </font>
    <font>
      <sz val="10"/>
      <color rgb="FF00B050"/>
      <name val="Arial"/>
      <family val="2"/>
    </font>
    <font>
      <b/>
      <sz val="8"/>
      <color rgb="FF00B050"/>
      <name val="Calibri"/>
      <family val="2"/>
    </font>
    <font>
      <b/>
      <sz val="8"/>
      <color rgb="FFC00000"/>
      <name val="Arial"/>
      <family val="2"/>
    </font>
    <font>
      <b/>
      <sz val="8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8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536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7" fontId="13" fillId="3" borderId="1" xfId="0" applyNumberFormat="1" applyFont="1" applyFill="1" applyBorder="1" applyAlignment="1">
      <alignment vertical="center" wrapText="1"/>
    </xf>
    <xf numFmtId="7" fontId="13" fillId="3" borderId="2" xfId="0" applyNumberFormat="1" applyFont="1" applyFill="1" applyBorder="1" applyAlignment="1">
      <alignment vertical="center" wrapText="1"/>
    </xf>
    <xf numFmtId="7" fontId="13" fillId="3" borderId="3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2" fillId="4" borderId="10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/>
    </xf>
    <xf numFmtId="0" fontId="9" fillId="2" borderId="14" xfId="0" applyFont="1" applyFill="1" applyBorder="1" applyAlignment="1">
      <alignment vertical="center"/>
    </xf>
    <xf numFmtId="0" fontId="9" fillId="2" borderId="15" xfId="0" applyFont="1" applyFill="1" applyBorder="1" applyAlignment="1">
      <alignment vertical="center"/>
    </xf>
    <xf numFmtId="0" fontId="4" fillId="2" borderId="16" xfId="0" applyFont="1" applyFill="1" applyBorder="1" applyAlignment="1">
      <alignment horizontal="center" vertical="center" wrapText="1"/>
    </xf>
    <xf numFmtId="172" fontId="0" fillId="0" borderId="17" xfId="0" applyNumberFormat="1" applyFill="1" applyBorder="1" applyAlignment="1">
      <alignment vertical="center"/>
    </xf>
    <xf numFmtId="172" fontId="0" fillId="0" borderId="17" xfId="0" applyNumberFormat="1" applyBorder="1" applyAlignment="1">
      <alignment vertical="center"/>
    </xf>
    <xf numFmtId="0" fontId="20" fillId="0" borderId="1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vertical="center" wrapText="1"/>
    </xf>
    <xf numFmtId="172" fontId="0" fillId="0" borderId="19" xfId="0" applyNumberForma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 wrapText="1"/>
    </xf>
    <xf numFmtId="0" fontId="17" fillId="2" borderId="8" xfId="0" applyFont="1" applyFill="1" applyBorder="1" applyAlignment="1">
      <alignment vertical="center" wrapText="1"/>
    </xf>
    <xf numFmtId="0" fontId="18" fillId="2" borderId="8" xfId="0" applyFont="1" applyFill="1" applyBorder="1" applyAlignment="1">
      <alignment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vertical="center" wrapText="1"/>
    </xf>
    <xf numFmtId="0" fontId="2" fillId="4" borderId="2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0" fillId="4" borderId="22" xfId="0" applyFont="1" applyFill="1" applyBorder="1" applyAlignment="1">
      <alignment horizontal="center" vertical="center"/>
    </xf>
    <xf numFmtId="172" fontId="0" fillId="0" borderId="27" xfId="0" applyNumberFormat="1" applyBorder="1" applyAlignment="1">
      <alignment vertical="center"/>
    </xf>
    <xf numFmtId="0" fontId="22" fillId="4" borderId="13" xfId="0" applyFont="1" applyFill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4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left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7" fontId="9" fillId="0" borderId="7" xfId="1" applyNumberFormat="1" applyFont="1" applyFill="1" applyBorder="1" applyAlignment="1">
      <alignment vertical="center" wrapText="1"/>
    </xf>
    <xf numFmtId="0" fontId="9" fillId="2" borderId="1" xfId="1" applyFont="1" applyFill="1" applyBorder="1" applyAlignment="1">
      <alignment horizontal="center" vertical="center" wrapText="1"/>
    </xf>
    <xf numFmtId="7" fontId="9" fillId="2" borderId="1" xfId="1" applyNumberFormat="1" applyFont="1" applyFill="1" applyBorder="1" applyAlignment="1">
      <alignment horizontal="center" vertical="center" wrapText="1"/>
    </xf>
    <xf numFmtId="7" fontId="9" fillId="3" borderId="1" xfId="1" applyNumberFormat="1" applyFont="1" applyFill="1" applyBorder="1" applyAlignment="1">
      <alignment vertical="center" wrapText="1"/>
    </xf>
    <xf numFmtId="7" fontId="9" fillId="3" borderId="2" xfId="1" applyNumberFormat="1" applyFont="1" applyFill="1" applyBorder="1" applyAlignment="1">
      <alignment vertical="center" wrapText="1"/>
    </xf>
    <xf numFmtId="7" fontId="9" fillId="3" borderId="3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6" fillId="0" borderId="29" xfId="0" applyFont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172" fontId="0" fillId="0" borderId="3" xfId="0" applyNumberFormat="1" applyBorder="1" applyAlignment="1">
      <alignment vertical="center"/>
    </xf>
    <xf numFmtId="7" fontId="9" fillId="3" borderId="30" xfId="1" applyNumberFormat="1" applyFont="1" applyFill="1" applyBorder="1" applyAlignment="1">
      <alignment vertical="center" wrapText="1"/>
    </xf>
    <xf numFmtId="2" fontId="6" fillId="0" borderId="0" xfId="1" applyNumberFormat="1" applyFont="1" applyAlignment="1">
      <alignment vertical="center" wrapText="1"/>
    </xf>
    <xf numFmtId="0" fontId="4" fillId="0" borderId="0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 wrapText="1"/>
    </xf>
    <xf numFmtId="0" fontId="6" fillId="4" borderId="25" xfId="0" applyFont="1" applyFill="1" applyBorder="1" applyAlignment="1">
      <alignment vertical="center" wrapText="1"/>
    </xf>
    <xf numFmtId="0" fontId="6" fillId="4" borderId="25" xfId="0" applyFont="1" applyFill="1" applyBorder="1" applyAlignment="1">
      <alignment vertical="center"/>
    </xf>
    <xf numFmtId="0" fontId="6" fillId="4" borderId="7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5" fillId="4" borderId="31" xfId="0" applyFont="1" applyFill="1" applyBorder="1" applyAlignment="1">
      <alignment vertical="center" wrapText="1"/>
    </xf>
    <xf numFmtId="0" fontId="25" fillId="4" borderId="31" xfId="0" applyFont="1" applyFill="1" applyBorder="1" applyAlignment="1">
      <alignment vertical="center"/>
    </xf>
    <xf numFmtId="0" fontId="25" fillId="5" borderId="31" xfId="0" applyFont="1" applyFill="1" applyBorder="1" applyAlignment="1">
      <alignment vertical="center" wrapText="1"/>
    </xf>
    <xf numFmtId="0" fontId="20" fillId="0" borderId="0" xfId="1" applyFont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15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vertical="center" wrapText="1"/>
    </xf>
    <xf numFmtId="0" fontId="16" fillId="2" borderId="8" xfId="1" applyFont="1" applyFill="1" applyBorder="1" applyAlignment="1">
      <alignment horizontal="center" vertical="center" wrapText="1"/>
    </xf>
    <xf numFmtId="0" fontId="17" fillId="2" borderId="8" xfId="1" applyFont="1" applyFill="1" applyBorder="1" applyAlignment="1">
      <alignment vertical="center" wrapText="1"/>
    </xf>
    <xf numFmtId="0" fontId="18" fillId="2" borderId="8" xfId="1" applyFont="1" applyFill="1" applyBorder="1" applyAlignment="1">
      <alignment vertical="center" wrapText="1"/>
    </xf>
    <xf numFmtId="0" fontId="24" fillId="2" borderId="8" xfId="1" applyFont="1" applyFill="1" applyBorder="1" applyAlignment="1">
      <alignment horizontal="center" vertical="center" wrapText="1"/>
    </xf>
    <xf numFmtId="0" fontId="23" fillId="2" borderId="8" xfId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vertical="center"/>
    </xf>
    <xf numFmtId="0" fontId="9" fillId="2" borderId="8" xfId="1" applyFont="1" applyFill="1" applyBorder="1" applyAlignment="1">
      <alignment horizontal="center" vertical="center"/>
    </xf>
    <xf numFmtId="0" fontId="9" fillId="2" borderId="15" xfId="1" applyFont="1" applyFill="1" applyBorder="1" applyAlignment="1">
      <alignment vertical="center"/>
    </xf>
    <xf numFmtId="0" fontId="1" fillId="0" borderId="0" xfId="1"/>
    <xf numFmtId="0" fontId="20" fillId="0" borderId="0" xfId="1" applyFont="1" applyAlignment="1">
      <alignment horizontal="center" vertical="center"/>
    </xf>
    <xf numFmtId="0" fontId="25" fillId="0" borderId="31" xfId="0" applyFont="1" applyFill="1" applyBorder="1" applyAlignment="1">
      <alignment vertical="center" wrapText="1"/>
    </xf>
    <xf numFmtId="0" fontId="9" fillId="2" borderId="32" xfId="1" applyFont="1" applyFill="1" applyBorder="1" applyAlignment="1">
      <alignment horizontal="center" vertical="center" wrapText="1"/>
    </xf>
    <xf numFmtId="7" fontId="9" fillId="3" borderId="32" xfId="1" applyNumberFormat="1" applyFont="1" applyFill="1" applyBorder="1" applyAlignment="1">
      <alignment vertical="center" wrapText="1"/>
    </xf>
    <xf numFmtId="7" fontId="9" fillId="3" borderId="33" xfId="1" applyNumberFormat="1" applyFont="1" applyFill="1" applyBorder="1" applyAlignment="1">
      <alignment vertical="center" wrapText="1"/>
    </xf>
    <xf numFmtId="7" fontId="9" fillId="3" borderId="15" xfId="1" applyNumberFormat="1" applyFont="1" applyFill="1" applyBorder="1" applyAlignment="1">
      <alignment vertical="center" wrapText="1"/>
    </xf>
    <xf numFmtId="0" fontId="20" fillId="2" borderId="8" xfId="1" applyFont="1" applyFill="1" applyBorder="1" applyAlignment="1">
      <alignment horizontal="center" vertical="center"/>
    </xf>
    <xf numFmtId="0" fontId="4" fillId="6" borderId="0" xfId="1" applyFont="1" applyFill="1" applyAlignment="1">
      <alignment horizontal="center" vertical="center" wrapText="1"/>
    </xf>
    <xf numFmtId="0" fontId="9" fillId="2" borderId="4" xfId="1" applyFont="1" applyFill="1" applyBorder="1" applyAlignment="1">
      <alignment vertical="center"/>
    </xf>
    <xf numFmtId="0" fontId="20" fillId="2" borderId="34" xfId="1" applyFont="1" applyFill="1" applyBorder="1" applyAlignment="1">
      <alignment horizontal="center" vertical="center"/>
    </xf>
    <xf numFmtId="0" fontId="9" fillId="2" borderId="35" xfId="1" applyFont="1" applyFill="1" applyBorder="1" applyAlignment="1">
      <alignment vertical="center"/>
    </xf>
    <xf numFmtId="0" fontId="4" fillId="6" borderId="12" xfId="1" applyFont="1" applyFill="1" applyBorder="1" applyAlignment="1">
      <alignment horizontal="center" vertical="center" wrapText="1"/>
    </xf>
    <xf numFmtId="0" fontId="4" fillId="6" borderId="13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left" vertical="center" wrapText="1"/>
    </xf>
    <xf numFmtId="0" fontId="4" fillId="6" borderId="36" xfId="1" applyFont="1" applyFill="1" applyBorder="1" applyAlignment="1">
      <alignment horizontal="center" vertical="center" wrapText="1"/>
    </xf>
    <xf numFmtId="0" fontId="4" fillId="6" borderId="7" xfId="1" applyFont="1" applyFill="1" applyBorder="1" applyAlignment="1">
      <alignment horizontal="center" vertical="center" wrapText="1"/>
    </xf>
    <xf numFmtId="0" fontId="4" fillId="6" borderId="18" xfId="1" applyFont="1" applyFill="1" applyBorder="1" applyAlignment="1">
      <alignment horizontal="center" vertical="center" wrapText="1"/>
    </xf>
    <xf numFmtId="0" fontId="4" fillId="6" borderId="37" xfId="1" applyFont="1" applyFill="1" applyBorder="1" applyAlignment="1">
      <alignment horizontal="center" vertical="center" wrapText="1"/>
    </xf>
    <xf numFmtId="0" fontId="30" fillId="0" borderId="0" xfId="1" applyFont="1" applyAlignment="1">
      <alignment vertical="center" wrapText="1"/>
    </xf>
    <xf numFmtId="0" fontId="31" fillId="0" borderId="0" xfId="1" applyFont="1" applyAlignment="1">
      <alignment vertical="center" wrapText="1"/>
    </xf>
    <xf numFmtId="0" fontId="31" fillId="0" borderId="4" xfId="1" applyFont="1" applyBorder="1" applyAlignment="1">
      <alignment vertical="center" wrapText="1"/>
    </xf>
    <xf numFmtId="0" fontId="31" fillId="0" borderId="0" xfId="1" applyFont="1" applyBorder="1" applyAlignment="1">
      <alignment vertical="center" wrapText="1"/>
    </xf>
    <xf numFmtId="0" fontId="30" fillId="0" borderId="0" xfId="1" applyFont="1" applyAlignment="1">
      <alignment horizontal="center" vertical="center" wrapText="1"/>
    </xf>
    <xf numFmtId="0" fontId="32" fillId="0" borderId="0" xfId="1" applyFont="1" applyAlignment="1">
      <alignment horizontal="center" vertical="center" wrapText="1"/>
    </xf>
    <xf numFmtId="0" fontId="33" fillId="0" borderId="38" xfId="0" applyFont="1" applyBorder="1" applyAlignment="1">
      <alignment vertical="center" wrapText="1"/>
    </xf>
    <xf numFmtId="0" fontId="33" fillId="0" borderId="7" xfId="1" applyFont="1" applyFill="1" applyBorder="1" applyAlignment="1">
      <alignment horizontal="center" vertical="center" wrapText="1"/>
    </xf>
    <xf numFmtId="49" fontId="33" fillId="0" borderId="7" xfId="1" applyNumberFormat="1" applyFont="1" applyFill="1" applyBorder="1" applyAlignment="1">
      <alignment horizontal="center" vertical="center" wrapText="1"/>
    </xf>
    <xf numFmtId="0" fontId="32" fillId="0" borderId="7" xfId="1" applyFont="1" applyBorder="1" applyAlignment="1">
      <alignment horizontal="center" vertical="center" wrapText="1"/>
    </xf>
    <xf numFmtId="177" fontId="34" fillId="0" borderId="7" xfId="1" applyNumberFormat="1" applyFont="1" applyBorder="1" applyAlignment="1">
      <alignment horizontal="center" vertical="center" wrapText="1"/>
    </xf>
    <xf numFmtId="0" fontId="32" fillId="0" borderId="13" xfId="1" applyFont="1" applyBorder="1" applyAlignment="1">
      <alignment horizontal="center" vertical="center" wrapText="1"/>
    </xf>
    <xf numFmtId="0" fontId="33" fillId="0" borderId="39" xfId="1" applyFont="1" applyBorder="1" applyAlignment="1">
      <alignment horizontal="center" vertical="center" wrapText="1"/>
    </xf>
    <xf numFmtId="0" fontId="32" fillId="0" borderId="11" xfId="1" applyFont="1" applyBorder="1" applyAlignment="1">
      <alignment horizontal="center" vertical="center" wrapText="1"/>
    </xf>
    <xf numFmtId="0" fontId="32" fillId="0" borderId="12" xfId="0" applyFont="1" applyBorder="1" applyAlignment="1">
      <alignment vertical="center" wrapText="1"/>
    </xf>
    <xf numFmtId="0" fontId="32" fillId="0" borderId="13" xfId="0" applyFont="1" applyBorder="1" applyAlignment="1">
      <alignment vertical="center" wrapText="1"/>
    </xf>
    <xf numFmtId="0" fontId="33" fillId="0" borderId="13" xfId="0" applyFont="1" applyBorder="1" applyAlignment="1">
      <alignment vertical="center" wrapText="1"/>
    </xf>
    <xf numFmtId="0" fontId="33" fillId="0" borderId="7" xfId="0" applyFont="1" applyBorder="1" applyAlignment="1">
      <alignment horizontal="left" vertical="center" wrapText="1"/>
    </xf>
    <xf numFmtId="0" fontId="33" fillId="0" borderId="13" xfId="0" applyFont="1" applyFill="1" applyBorder="1" applyAlignment="1">
      <alignment horizontal="center" vertical="center" wrapText="1"/>
    </xf>
    <xf numFmtId="0" fontId="32" fillId="0" borderId="7" xfId="0" applyFont="1" applyBorder="1" applyAlignment="1">
      <alignment horizontal="center" vertical="center" wrapText="1"/>
    </xf>
    <xf numFmtId="7" fontId="34" fillId="0" borderId="7" xfId="0" applyNumberFormat="1" applyFont="1" applyFill="1" applyBorder="1" applyAlignment="1">
      <alignment vertical="center" wrapText="1"/>
    </xf>
    <xf numFmtId="7" fontId="32" fillId="0" borderId="7" xfId="0" applyNumberFormat="1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39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3" fillId="7" borderId="38" xfId="0" applyFont="1" applyFill="1" applyBorder="1" applyAlignment="1">
      <alignment vertical="center" wrapText="1"/>
    </xf>
    <xf numFmtId="0" fontId="33" fillId="7" borderId="7" xfId="1" applyFont="1" applyFill="1" applyBorder="1" applyAlignment="1">
      <alignment horizontal="center" vertical="center" wrapText="1"/>
    </xf>
    <xf numFmtId="49" fontId="33" fillId="7" borderId="7" xfId="1" applyNumberFormat="1" applyFont="1" applyFill="1" applyBorder="1" applyAlignment="1">
      <alignment horizontal="center" vertical="center" wrapText="1"/>
    </xf>
    <xf numFmtId="0" fontId="32" fillId="7" borderId="7" xfId="1" applyFont="1" applyFill="1" applyBorder="1" applyAlignment="1">
      <alignment horizontal="center" vertical="center" wrapText="1"/>
    </xf>
    <xf numFmtId="177" fontId="34" fillId="7" borderId="7" xfId="1" applyNumberFormat="1" applyFont="1" applyFill="1" applyBorder="1" applyAlignment="1">
      <alignment horizontal="center" vertical="center" wrapText="1"/>
    </xf>
    <xf numFmtId="0" fontId="32" fillId="7" borderId="0" xfId="1" applyFont="1" applyFill="1" applyAlignment="1">
      <alignment horizontal="center" vertical="center" wrapText="1"/>
    </xf>
    <xf numFmtId="0" fontId="32" fillId="7" borderId="12" xfId="1" applyFont="1" applyFill="1" applyBorder="1" applyAlignment="1">
      <alignment vertical="center" wrapText="1"/>
    </xf>
    <xf numFmtId="0" fontId="32" fillId="7" borderId="13" xfId="1" applyFont="1" applyFill="1" applyBorder="1" applyAlignment="1">
      <alignment vertical="center" wrapText="1"/>
    </xf>
    <xf numFmtId="0" fontId="33" fillId="7" borderId="40" xfId="1" applyFont="1" applyFill="1" applyBorder="1" applyAlignment="1">
      <alignment vertical="center" wrapText="1"/>
    </xf>
    <xf numFmtId="0" fontId="32" fillId="7" borderId="13" xfId="1" applyFont="1" applyFill="1" applyBorder="1" applyAlignment="1">
      <alignment horizontal="center" vertical="center" wrapText="1"/>
    </xf>
    <xf numFmtId="0" fontId="33" fillId="7" borderId="39" xfId="1" applyFont="1" applyFill="1" applyBorder="1" applyAlignment="1">
      <alignment horizontal="center" vertical="center" wrapText="1"/>
    </xf>
    <xf numFmtId="0" fontId="32" fillId="7" borderId="11" xfId="1" applyFont="1" applyFill="1" applyBorder="1" applyAlignment="1">
      <alignment horizontal="center" vertical="center" wrapText="1"/>
    </xf>
    <xf numFmtId="0" fontId="32" fillId="7" borderId="12" xfId="0" applyFont="1" applyFill="1" applyBorder="1" applyAlignment="1">
      <alignment horizontal="center" vertical="center" wrapText="1"/>
    </xf>
    <xf numFmtId="0" fontId="32" fillId="7" borderId="7" xfId="0" applyFont="1" applyFill="1" applyBorder="1" applyAlignment="1">
      <alignment horizontal="center" vertical="center" wrapText="1"/>
    </xf>
    <xf numFmtId="0" fontId="33" fillId="7" borderId="7" xfId="0" applyFont="1" applyFill="1" applyBorder="1" applyAlignment="1">
      <alignment horizontal="left" vertical="center" wrapText="1"/>
    </xf>
    <xf numFmtId="0" fontId="33" fillId="7" borderId="7" xfId="0" applyFont="1" applyFill="1" applyBorder="1" applyAlignment="1">
      <alignment horizontal="center" vertical="center" wrapText="1"/>
    </xf>
    <xf numFmtId="7" fontId="34" fillId="7" borderId="7" xfId="0" applyNumberFormat="1" applyFont="1" applyFill="1" applyBorder="1" applyAlignment="1">
      <alignment vertical="center" wrapText="1"/>
    </xf>
    <xf numFmtId="0" fontId="33" fillId="7" borderId="13" xfId="0" applyFont="1" applyFill="1" applyBorder="1" applyAlignment="1">
      <alignment horizontal="center" vertical="center" wrapText="1"/>
    </xf>
    <xf numFmtId="0" fontId="32" fillId="7" borderId="0" xfId="0" applyFont="1" applyFill="1" applyAlignment="1">
      <alignment horizontal="center" vertical="center" wrapText="1"/>
    </xf>
    <xf numFmtId="0" fontId="32" fillId="0" borderId="12" xfId="1" applyFont="1" applyBorder="1" applyAlignment="1">
      <alignment horizontal="center" vertical="center" wrapText="1"/>
    </xf>
    <xf numFmtId="0" fontId="33" fillId="0" borderId="13" xfId="1" applyFont="1" applyBorder="1" applyAlignment="1">
      <alignment horizontal="left" vertical="center" wrapText="1"/>
    </xf>
    <xf numFmtId="0" fontId="33" fillId="0" borderId="7" xfId="1" applyFont="1" applyBorder="1" applyAlignment="1">
      <alignment horizontal="left" vertical="center" wrapText="1"/>
    </xf>
    <xf numFmtId="0" fontId="34" fillId="0" borderId="7" xfId="0" applyFont="1" applyBorder="1" applyAlignment="1">
      <alignment horizontal="center" vertical="center" wrapText="1"/>
    </xf>
    <xf numFmtId="7" fontId="34" fillId="0" borderId="7" xfId="1" applyNumberFormat="1" applyFont="1" applyFill="1" applyBorder="1" applyAlignment="1">
      <alignment vertical="center" wrapText="1"/>
    </xf>
    <xf numFmtId="7" fontId="32" fillId="0" borderId="7" xfId="1" applyNumberFormat="1" applyFont="1" applyFill="1" applyBorder="1" applyAlignment="1">
      <alignment horizontal="center" vertical="center" wrapText="1"/>
    </xf>
    <xf numFmtId="7" fontId="32" fillId="0" borderId="7" xfId="1" applyNumberFormat="1" applyFont="1" applyFill="1" applyBorder="1" applyAlignment="1">
      <alignment vertical="center" wrapText="1"/>
    </xf>
    <xf numFmtId="49" fontId="32" fillId="0" borderId="7" xfId="1" applyNumberFormat="1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3" fillId="0" borderId="7" xfId="0" applyFont="1" applyFill="1" applyBorder="1" applyAlignment="1">
      <alignment horizontal="center" vertical="center" wrapText="1"/>
    </xf>
    <xf numFmtId="0" fontId="33" fillId="7" borderId="13" xfId="1" applyFont="1" applyFill="1" applyBorder="1" applyAlignment="1">
      <alignment horizontal="left" vertical="center" wrapText="1"/>
    </xf>
    <xf numFmtId="0" fontId="34" fillId="7" borderId="7" xfId="0" applyFont="1" applyFill="1" applyBorder="1" applyAlignment="1">
      <alignment horizontal="center" vertical="center" wrapText="1"/>
    </xf>
    <xf numFmtId="7" fontId="32" fillId="7" borderId="7" xfId="0" applyNumberFormat="1" applyFont="1" applyFill="1" applyBorder="1" applyAlignment="1">
      <alignment vertical="center" wrapText="1"/>
    </xf>
    <xf numFmtId="49" fontId="32" fillId="7" borderId="7" xfId="0" applyNumberFormat="1" applyFont="1" applyFill="1" applyBorder="1" applyAlignment="1">
      <alignment horizontal="center" vertical="center" wrapText="1"/>
    </xf>
    <xf numFmtId="0" fontId="32" fillId="7" borderId="12" xfId="1" applyFont="1" applyFill="1" applyBorder="1" applyAlignment="1">
      <alignment horizontal="center" vertical="center" wrapText="1"/>
    </xf>
    <xf numFmtId="0" fontId="33" fillId="7" borderId="13" xfId="1" applyFont="1" applyFill="1" applyBorder="1" applyAlignment="1">
      <alignment horizontal="center" vertical="center" wrapText="1"/>
    </xf>
    <xf numFmtId="0" fontId="33" fillId="7" borderId="7" xfId="1" applyFont="1" applyFill="1" applyBorder="1" applyAlignment="1">
      <alignment horizontal="left" vertical="center" wrapText="1"/>
    </xf>
    <xf numFmtId="7" fontId="34" fillId="7" borderId="7" xfId="1" applyNumberFormat="1" applyFont="1" applyFill="1" applyBorder="1" applyAlignment="1">
      <alignment vertical="center" wrapText="1"/>
    </xf>
    <xf numFmtId="172" fontId="33" fillId="0" borderId="41" xfId="0" applyNumberFormat="1" applyFont="1" applyBorder="1" applyAlignment="1">
      <alignment vertical="center"/>
    </xf>
    <xf numFmtId="0" fontId="30" fillId="0" borderId="0" xfId="0" applyFont="1" applyAlignment="1">
      <alignment vertical="center" wrapText="1"/>
    </xf>
    <xf numFmtId="172" fontId="33" fillId="0" borderId="17" xfId="0" applyNumberFormat="1" applyFont="1" applyBorder="1" applyAlignment="1">
      <alignment vertical="center"/>
    </xf>
    <xf numFmtId="172" fontId="35" fillId="0" borderId="17" xfId="0" applyNumberFormat="1" applyFont="1" applyBorder="1" applyAlignment="1">
      <alignment vertical="center"/>
    </xf>
    <xf numFmtId="172" fontId="35" fillId="0" borderId="19" xfId="0" applyNumberFormat="1" applyFont="1" applyBorder="1" applyAlignment="1">
      <alignment vertical="center"/>
    </xf>
    <xf numFmtId="172" fontId="35" fillId="0" borderId="27" xfId="0" applyNumberFormat="1" applyFont="1" applyBorder="1" applyAlignment="1">
      <alignment vertical="center"/>
    </xf>
    <xf numFmtId="172" fontId="35" fillId="0" borderId="3" xfId="0" applyNumberFormat="1" applyFont="1" applyBorder="1" applyAlignment="1">
      <alignment vertical="center"/>
    </xf>
    <xf numFmtId="172" fontId="35" fillId="0" borderId="41" xfId="0" applyNumberFormat="1" applyFont="1" applyBorder="1" applyAlignment="1">
      <alignment vertical="center"/>
    </xf>
    <xf numFmtId="178" fontId="30" fillId="0" borderId="10" xfId="0" applyNumberFormat="1" applyFont="1" applyBorder="1" applyAlignment="1">
      <alignment vertical="center"/>
    </xf>
    <xf numFmtId="172" fontId="35" fillId="0" borderId="17" xfId="0" applyNumberFormat="1" applyFont="1" applyFill="1" applyBorder="1" applyAlignment="1">
      <alignment vertical="center"/>
    </xf>
    <xf numFmtId="172" fontId="35" fillId="0" borderId="41" xfId="0" applyNumberFormat="1" applyFont="1" applyFill="1" applyBorder="1" applyAlignment="1">
      <alignment vertical="center"/>
    </xf>
    <xf numFmtId="0" fontId="36" fillId="7" borderId="15" xfId="1" applyFont="1" applyFill="1" applyBorder="1" applyAlignment="1">
      <alignment horizontal="center" vertical="center" wrapText="1"/>
    </xf>
    <xf numFmtId="0" fontId="30" fillId="7" borderId="0" xfId="1" applyFont="1" applyFill="1" applyBorder="1" applyAlignment="1">
      <alignment vertical="center" wrapText="1"/>
    </xf>
    <xf numFmtId="172" fontId="33" fillId="7" borderId="15" xfId="1" applyNumberFormat="1" applyFont="1" applyFill="1" applyBorder="1" applyAlignment="1">
      <alignment vertical="center"/>
    </xf>
    <xf numFmtId="0" fontId="30" fillId="7" borderId="0" xfId="1" applyFont="1" applyFill="1" applyAlignment="1">
      <alignment vertical="center" wrapText="1"/>
    </xf>
    <xf numFmtId="0" fontId="32" fillId="0" borderId="13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left" vertical="center" wrapText="1"/>
    </xf>
    <xf numFmtId="0" fontId="33" fillId="0" borderId="31" xfId="0" applyFont="1" applyBorder="1" applyAlignment="1">
      <alignment vertical="center" wrapText="1"/>
    </xf>
    <xf numFmtId="0" fontId="33" fillId="0" borderId="18" xfId="1" applyFont="1" applyBorder="1" applyAlignment="1">
      <alignment vertical="center" wrapText="1"/>
    </xf>
    <xf numFmtId="0" fontId="32" fillId="0" borderId="31" xfId="1" applyFont="1" applyBorder="1" applyAlignment="1">
      <alignment horizontal="center" vertical="center" wrapText="1"/>
    </xf>
    <xf numFmtId="0" fontId="32" fillId="0" borderId="42" xfId="0" applyFont="1" applyBorder="1" applyAlignment="1">
      <alignment vertical="center" wrapText="1"/>
    </xf>
    <xf numFmtId="0" fontId="31" fillId="0" borderId="0" xfId="0" applyFont="1" applyAlignment="1">
      <alignment vertical="center" wrapText="1"/>
    </xf>
    <xf numFmtId="0" fontId="33" fillId="8" borderId="7" xfId="1" applyFont="1" applyFill="1" applyBorder="1" applyAlignment="1">
      <alignment horizontal="left" vertical="center" wrapText="1"/>
    </xf>
    <xf numFmtId="172" fontId="33" fillId="0" borderId="22" xfId="1" applyNumberFormat="1" applyFont="1" applyFill="1" applyBorder="1" applyAlignment="1">
      <alignment vertical="center"/>
    </xf>
    <xf numFmtId="0" fontId="30" fillId="0" borderId="0" xfId="1" applyFont="1" applyFill="1" applyAlignment="1">
      <alignment vertical="center" wrapText="1"/>
    </xf>
    <xf numFmtId="172" fontId="33" fillId="0" borderId="10" xfId="1" applyNumberFormat="1" applyFont="1" applyFill="1" applyBorder="1" applyAlignment="1">
      <alignment vertical="center"/>
    </xf>
    <xf numFmtId="0" fontId="6" fillId="0" borderId="10" xfId="1" applyFont="1" applyFill="1" applyBorder="1" applyAlignment="1">
      <alignment vertical="center" wrapText="1"/>
    </xf>
    <xf numFmtId="0" fontId="2" fillId="0" borderId="29" xfId="0" applyFont="1" applyFill="1" applyBorder="1" applyAlignment="1">
      <alignment vertical="center" wrapText="1"/>
    </xf>
    <xf numFmtId="0" fontId="2" fillId="0" borderId="10" xfId="1" applyFont="1" applyFill="1" applyBorder="1" applyAlignment="1">
      <alignment vertical="center" wrapText="1"/>
    </xf>
    <xf numFmtId="0" fontId="2" fillId="0" borderId="29" xfId="1" applyFont="1" applyFill="1" applyBorder="1" applyAlignment="1">
      <alignment vertical="center" wrapText="1"/>
    </xf>
    <xf numFmtId="0" fontId="2" fillId="0" borderId="29" xfId="1" applyFont="1" applyFill="1" applyBorder="1" applyAlignment="1">
      <alignment vertical="center"/>
    </xf>
    <xf numFmtId="0" fontId="20" fillId="0" borderId="29" xfId="1" applyFont="1" applyFill="1" applyBorder="1" applyAlignment="1">
      <alignment horizontal="center" vertical="center"/>
    </xf>
    <xf numFmtId="172" fontId="2" fillId="0" borderId="29" xfId="1" applyNumberFormat="1" applyFont="1" applyFill="1" applyBorder="1" applyAlignment="1">
      <alignment vertical="center"/>
    </xf>
    <xf numFmtId="0" fontId="6" fillId="0" borderId="0" xfId="1" applyFont="1" applyFill="1" applyAlignment="1">
      <alignment vertical="center" wrapText="1"/>
    </xf>
    <xf numFmtId="0" fontId="6" fillId="0" borderId="43" xfId="0" applyFont="1" applyBorder="1" applyAlignment="1">
      <alignment horizontal="left" vertical="center"/>
    </xf>
    <xf numFmtId="0" fontId="2" fillId="4" borderId="44" xfId="0" applyFont="1" applyFill="1" applyBorder="1" applyAlignment="1">
      <alignment vertical="center" wrapText="1"/>
    </xf>
    <xf numFmtId="0" fontId="2" fillId="4" borderId="43" xfId="0" applyFont="1" applyFill="1" applyBorder="1" applyAlignment="1">
      <alignment vertical="center" wrapText="1"/>
    </xf>
    <xf numFmtId="0" fontId="2" fillId="4" borderId="45" xfId="0" applyFont="1" applyFill="1" applyBorder="1" applyAlignment="1">
      <alignment vertical="center" wrapText="1"/>
    </xf>
    <xf numFmtId="0" fontId="2" fillId="4" borderId="36" xfId="0" applyFont="1" applyFill="1" applyBorder="1" applyAlignment="1">
      <alignment vertical="center" wrapText="1"/>
    </xf>
    <xf numFmtId="0" fontId="1" fillId="4" borderId="36" xfId="0" applyFont="1" applyFill="1" applyBorder="1" applyAlignment="1">
      <alignment vertical="center"/>
    </xf>
    <xf numFmtId="0" fontId="2" fillId="4" borderId="46" xfId="0" applyFont="1" applyFill="1" applyBorder="1" applyAlignment="1">
      <alignment vertical="center" wrapText="1"/>
    </xf>
    <xf numFmtId="0" fontId="6" fillId="0" borderId="43" xfId="0" applyFont="1" applyBorder="1" applyAlignment="1">
      <alignment vertical="center"/>
    </xf>
    <xf numFmtId="0" fontId="22" fillId="4" borderId="7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2" fillId="4" borderId="47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 wrapText="1"/>
    </xf>
    <xf numFmtId="0" fontId="20" fillId="4" borderId="11" xfId="0" applyFont="1" applyFill="1" applyBorder="1" applyAlignment="1">
      <alignment horizontal="center" vertical="center"/>
    </xf>
    <xf numFmtId="0" fontId="1" fillId="4" borderId="25" xfId="0" applyFont="1" applyFill="1" applyBorder="1" applyAlignment="1">
      <alignment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 wrapText="1"/>
    </xf>
    <xf numFmtId="0" fontId="6" fillId="0" borderId="43" xfId="0" applyFont="1" applyBorder="1" applyAlignment="1">
      <alignment vertical="center" wrapText="1"/>
    </xf>
    <xf numFmtId="0" fontId="20" fillId="4" borderId="43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vertical="center"/>
    </xf>
    <xf numFmtId="0" fontId="20" fillId="4" borderId="1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vertical="center"/>
    </xf>
    <xf numFmtId="1" fontId="20" fillId="4" borderId="10" xfId="0" applyNumberFormat="1" applyFont="1" applyFill="1" applyBorder="1" applyAlignment="1">
      <alignment horizontal="center" vertical="center"/>
    </xf>
    <xf numFmtId="0" fontId="22" fillId="4" borderId="36" xfId="0" applyFont="1" applyFill="1" applyBorder="1" applyAlignment="1">
      <alignment vertical="center" wrapText="1"/>
    </xf>
    <xf numFmtId="0" fontId="2" fillId="4" borderId="36" xfId="0" applyFont="1" applyFill="1" applyBorder="1" applyAlignment="1">
      <alignment vertical="center"/>
    </xf>
    <xf numFmtId="0" fontId="20" fillId="4" borderId="43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vertical="center" wrapText="1"/>
    </xf>
    <xf numFmtId="0" fontId="2" fillId="0" borderId="44" xfId="0" applyFont="1" applyFill="1" applyBorder="1" applyAlignment="1">
      <alignment vertical="center" wrapText="1"/>
    </xf>
    <xf numFmtId="0" fontId="2" fillId="0" borderId="43" xfId="0" applyFont="1" applyFill="1" applyBorder="1" applyAlignment="1">
      <alignment vertical="center" wrapText="1"/>
    </xf>
    <xf numFmtId="0" fontId="2" fillId="0" borderId="45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vertical="center" wrapText="1"/>
    </xf>
    <xf numFmtId="0" fontId="2" fillId="0" borderId="36" xfId="0" applyFont="1" applyFill="1" applyBorder="1" applyAlignment="1">
      <alignment vertical="center"/>
    </xf>
    <xf numFmtId="0" fontId="4" fillId="0" borderId="37" xfId="0" applyFont="1" applyFill="1" applyBorder="1" applyAlignment="1">
      <alignment vertical="center" wrapText="1"/>
    </xf>
    <xf numFmtId="0" fontId="20" fillId="0" borderId="4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/>
    </xf>
    <xf numFmtId="0" fontId="20" fillId="0" borderId="10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2" fillId="0" borderId="47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7" borderId="14" xfId="1" applyFont="1" applyFill="1" applyBorder="1" applyAlignment="1">
      <alignment vertical="center" wrapText="1"/>
    </xf>
    <xf numFmtId="0" fontId="2" fillId="7" borderId="8" xfId="1" applyFont="1" applyFill="1" applyBorder="1" applyAlignment="1">
      <alignment vertical="center" wrapText="1"/>
    </xf>
    <xf numFmtId="0" fontId="27" fillId="7" borderId="48" xfId="1" applyFont="1" applyFill="1" applyBorder="1" applyAlignment="1">
      <alignment horizontal="left" vertical="center" wrapText="1"/>
    </xf>
    <xf numFmtId="0" fontId="16" fillId="7" borderId="14" xfId="1" applyFont="1" applyFill="1" applyBorder="1" applyAlignment="1">
      <alignment vertical="center" wrapText="1"/>
    </xf>
    <xf numFmtId="0" fontId="4" fillId="7" borderId="14" xfId="1" applyFont="1" applyFill="1" applyBorder="1" applyAlignment="1">
      <alignment vertical="center" wrapText="1"/>
    </xf>
    <xf numFmtId="0" fontId="28" fillId="7" borderId="8" xfId="1" applyFont="1" applyFill="1" applyBorder="1" applyAlignment="1">
      <alignment horizontal="center" vertical="center" wrapText="1"/>
    </xf>
    <xf numFmtId="0" fontId="6" fillId="7" borderId="8" xfId="1" applyFont="1" applyFill="1" applyBorder="1" applyAlignment="1">
      <alignment vertical="center" wrapText="1"/>
    </xf>
    <xf numFmtId="0" fontId="2" fillId="7" borderId="49" xfId="1" applyFont="1" applyFill="1" applyBorder="1" applyAlignment="1">
      <alignment vertical="center" wrapText="1"/>
    </xf>
    <xf numFmtId="0" fontId="2" fillId="7" borderId="32" xfId="1" applyFont="1" applyFill="1" applyBorder="1" applyAlignment="1">
      <alignment vertical="center" wrapText="1"/>
    </xf>
    <xf numFmtId="0" fontId="2" fillId="7" borderId="32" xfId="1" applyFont="1" applyFill="1" applyBorder="1" applyAlignment="1">
      <alignment vertical="center"/>
    </xf>
    <xf numFmtId="0" fontId="2" fillId="7" borderId="33" xfId="1" applyFont="1" applyFill="1" applyBorder="1" applyAlignment="1">
      <alignment vertical="center" wrapText="1"/>
    </xf>
    <xf numFmtId="0" fontId="20" fillId="7" borderId="8" xfId="1" applyFont="1" applyFill="1" applyBorder="1" applyAlignment="1">
      <alignment horizontal="center" vertical="center"/>
    </xf>
    <xf numFmtId="0" fontId="2" fillId="9" borderId="7" xfId="1" applyFont="1" applyFill="1" applyBorder="1" applyAlignment="1">
      <alignment horizontal="left" vertical="center" wrapText="1"/>
    </xf>
    <xf numFmtId="0" fontId="2" fillId="9" borderId="7" xfId="1" applyFont="1" applyFill="1" applyBorder="1" applyAlignment="1">
      <alignment horizontal="center" vertical="center" wrapText="1"/>
    </xf>
    <xf numFmtId="0" fontId="4" fillId="9" borderId="7" xfId="1" applyFont="1" applyFill="1" applyBorder="1" applyAlignment="1">
      <alignment horizontal="center" vertical="center" wrapText="1"/>
    </xf>
    <xf numFmtId="177" fontId="9" fillId="9" borderId="7" xfId="1" applyNumberFormat="1" applyFont="1" applyFill="1" applyBorder="1" applyAlignment="1">
      <alignment horizontal="center" vertical="center" wrapText="1"/>
    </xf>
    <xf numFmtId="0" fontId="2" fillId="9" borderId="18" xfId="1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2" xfId="1" applyFont="1" applyFill="1" applyBorder="1" applyAlignment="1">
      <alignment vertical="center" wrapText="1"/>
    </xf>
    <xf numFmtId="0" fontId="2" fillId="0" borderId="22" xfId="1" applyFont="1" applyFill="1" applyBorder="1" applyAlignment="1">
      <alignment vertical="center"/>
    </xf>
    <xf numFmtId="0" fontId="20" fillId="0" borderId="22" xfId="1" applyFont="1" applyFill="1" applyBorder="1" applyAlignment="1">
      <alignment horizontal="center" vertical="center"/>
    </xf>
    <xf numFmtId="0" fontId="2" fillId="0" borderId="10" xfId="1" applyFont="1" applyFill="1" applyBorder="1" applyAlignment="1">
      <alignment vertical="center"/>
    </xf>
    <xf numFmtId="0" fontId="20" fillId="0" borderId="10" xfId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left" vertical="center" wrapText="1"/>
    </xf>
    <xf numFmtId="0" fontId="2" fillId="7" borderId="7" xfId="0" applyFont="1" applyFill="1" applyBorder="1" applyAlignment="1">
      <alignment horizontal="left" vertical="center" wrapText="1"/>
    </xf>
    <xf numFmtId="0" fontId="2" fillId="7" borderId="7" xfId="0" applyFont="1" applyFill="1" applyBorder="1" applyAlignment="1">
      <alignment horizontal="center" vertical="center" wrapText="1"/>
    </xf>
    <xf numFmtId="7" fontId="9" fillId="7" borderId="7" xfId="0" applyNumberFormat="1" applyFont="1" applyFill="1" applyBorder="1" applyAlignment="1">
      <alignment vertical="center" wrapText="1"/>
    </xf>
    <xf numFmtId="7" fontId="4" fillId="7" borderId="7" xfId="0" applyNumberFormat="1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center" vertical="center" wrapText="1"/>
    </xf>
    <xf numFmtId="0" fontId="2" fillId="7" borderId="31" xfId="0" applyFont="1" applyFill="1" applyBorder="1" applyAlignment="1">
      <alignment vertical="center" wrapText="1"/>
    </xf>
    <xf numFmtId="0" fontId="6" fillId="7" borderId="16" xfId="1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6" xfId="1" applyFont="1" applyFill="1" applyBorder="1" applyAlignment="1">
      <alignment vertical="center" wrapText="1"/>
    </xf>
    <xf numFmtId="0" fontId="2" fillId="7" borderId="16" xfId="1" applyFont="1" applyFill="1" applyBorder="1" applyAlignment="1">
      <alignment vertical="center" wrapText="1"/>
    </xf>
    <xf numFmtId="0" fontId="2" fillId="7" borderId="16" xfId="1" applyFont="1" applyFill="1" applyBorder="1" applyAlignment="1">
      <alignment vertical="center"/>
    </xf>
    <xf numFmtId="0" fontId="20" fillId="7" borderId="16" xfId="1" applyFont="1" applyFill="1" applyBorder="1" applyAlignment="1">
      <alignment horizontal="center" vertical="center"/>
    </xf>
    <xf numFmtId="172" fontId="2" fillId="7" borderId="16" xfId="1" applyNumberFormat="1" applyFont="1" applyFill="1" applyBorder="1" applyAlignment="1">
      <alignment vertical="center"/>
    </xf>
    <xf numFmtId="0" fontId="4" fillId="7" borderId="8" xfId="1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8" xfId="1" applyFont="1" applyFill="1" applyBorder="1" applyAlignment="1">
      <alignment vertical="center" wrapText="1"/>
    </xf>
    <xf numFmtId="0" fontId="2" fillId="7" borderId="8" xfId="1" applyFont="1" applyFill="1" applyBorder="1" applyAlignment="1">
      <alignment vertical="center"/>
    </xf>
    <xf numFmtId="0" fontId="16" fillId="7" borderId="8" xfId="1" applyFont="1" applyFill="1" applyBorder="1" applyAlignment="1">
      <alignment horizontal="center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39" xfId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Fill="1" applyBorder="1" applyAlignment="1">
      <alignment horizontal="center" vertical="center" wrapText="1"/>
    </xf>
    <xf numFmtId="7" fontId="9" fillId="0" borderId="13" xfId="0" applyNumberFormat="1" applyFont="1" applyFill="1" applyBorder="1" applyAlignment="1">
      <alignment vertical="center" wrapText="1"/>
    </xf>
    <xf numFmtId="7" fontId="4" fillId="0" borderId="7" xfId="0" applyNumberFormat="1" applyFont="1" applyFill="1" applyBorder="1" applyAlignment="1">
      <alignment horizontal="center" vertical="center" wrapText="1"/>
    </xf>
    <xf numFmtId="0" fontId="2" fillId="0" borderId="3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7" fontId="9" fillId="0" borderId="7" xfId="0" applyNumberFormat="1" applyFont="1" applyFill="1" applyBorder="1" applyAlignment="1">
      <alignment vertical="center" wrapText="1"/>
    </xf>
    <xf numFmtId="0" fontId="2" fillId="0" borderId="31" xfId="0" applyFont="1" applyBorder="1" applyAlignment="1">
      <alignment horizontal="center" vertical="center" wrapText="1"/>
    </xf>
    <xf numFmtId="7" fontId="4" fillId="0" borderId="13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2" fillId="0" borderId="39" xfId="0" applyFont="1" applyBorder="1" applyAlignment="1">
      <alignment vertical="center" wrapText="1"/>
    </xf>
    <xf numFmtId="0" fontId="2" fillId="0" borderId="13" xfId="1" applyFont="1" applyBorder="1" applyAlignment="1">
      <alignment horizontal="left" vertical="center" wrapText="1"/>
    </xf>
    <xf numFmtId="0" fontId="37" fillId="0" borderId="31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49" fontId="2" fillId="0" borderId="7" xfId="1" applyNumberFormat="1" applyFont="1" applyFill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50" xfId="0" applyFont="1" applyBorder="1" applyAlignment="1">
      <alignment vertical="center" wrapText="1"/>
    </xf>
    <xf numFmtId="0" fontId="2" fillId="0" borderId="51" xfId="0" applyFont="1" applyBorder="1" applyAlignment="1">
      <alignment vertical="center" wrapText="1"/>
    </xf>
    <xf numFmtId="0" fontId="2" fillId="0" borderId="7" xfId="1" applyFont="1" applyBorder="1" applyAlignment="1">
      <alignment horizontal="center" vertical="center" wrapText="1"/>
    </xf>
    <xf numFmtId="177" fontId="1" fillId="0" borderId="7" xfId="1" applyNumberFormat="1" applyFont="1" applyBorder="1" applyAlignment="1">
      <alignment horizontal="center" vertical="center" wrapText="1"/>
    </xf>
    <xf numFmtId="177" fontId="1" fillId="0" borderId="13" xfId="1" applyNumberFormat="1" applyFont="1" applyBorder="1" applyAlignment="1">
      <alignment horizontal="center" vertical="center" wrapText="1"/>
    </xf>
    <xf numFmtId="0" fontId="2" fillId="0" borderId="52" xfId="1" applyFont="1" applyBorder="1" applyAlignment="1">
      <alignment horizontal="center" vertical="center" wrapText="1"/>
    </xf>
    <xf numFmtId="0" fontId="38" fillId="0" borderId="18" xfId="1" applyFont="1" applyBorder="1" applyAlignment="1">
      <alignment horizontal="center" vertical="center" wrapText="1"/>
    </xf>
    <xf numFmtId="0" fontId="2" fillId="7" borderId="38" xfId="0" applyFont="1" applyFill="1" applyBorder="1" applyAlignment="1">
      <alignment vertical="center" wrapText="1"/>
    </xf>
    <xf numFmtId="0" fontId="2" fillId="7" borderId="7" xfId="1" applyFont="1" applyFill="1" applyBorder="1" applyAlignment="1">
      <alignment horizontal="center" vertical="center" wrapText="1"/>
    </xf>
    <xf numFmtId="49" fontId="2" fillId="7" borderId="7" xfId="1" applyNumberFormat="1" applyFont="1" applyFill="1" applyBorder="1" applyAlignment="1">
      <alignment horizontal="center" vertical="center" wrapText="1"/>
    </xf>
    <xf numFmtId="0" fontId="4" fillId="7" borderId="7" xfId="1" applyFont="1" applyFill="1" applyBorder="1" applyAlignment="1">
      <alignment horizontal="center" vertical="center" wrapText="1"/>
    </xf>
    <xf numFmtId="177" fontId="9" fillId="7" borderId="7" xfId="1" applyNumberFormat="1" applyFont="1" applyFill="1" applyBorder="1" applyAlignment="1">
      <alignment horizontal="center" vertical="center" wrapText="1"/>
    </xf>
    <xf numFmtId="0" fontId="4" fillId="7" borderId="10" xfId="1" applyFont="1" applyFill="1" applyBorder="1" applyAlignment="1">
      <alignment horizontal="center" vertical="center" wrapText="1"/>
    </xf>
    <xf numFmtId="0" fontId="4" fillId="7" borderId="29" xfId="1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vertical="center" wrapText="1"/>
    </xf>
    <xf numFmtId="0" fontId="6" fillId="4" borderId="13" xfId="0" applyFont="1" applyFill="1" applyBorder="1" applyAlignment="1">
      <alignment vertical="center"/>
    </xf>
    <xf numFmtId="172" fontId="0" fillId="0" borderId="19" xfId="0" applyNumberFormat="1" applyBorder="1" applyAlignment="1">
      <alignment vertical="center"/>
    </xf>
    <xf numFmtId="0" fontId="2" fillId="7" borderId="7" xfId="1" applyFont="1" applyFill="1" applyBorder="1" applyAlignment="1">
      <alignment horizontal="left" vertical="center" wrapText="1"/>
    </xf>
    <xf numFmtId="0" fontId="2" fillId="7" borderId="18" xfId="1" applyFont="1" applyFill="1" applyBorder="1" applyAlignment="1">
      <alignment vertical="center" wrapText="1"/>
    </xf>
    <xf numFmtId="0" fontId="4" fillId="7" borderId="31" xfId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2" fillId="0" borderId="39" xfId="0" applyFont="1" applyBorder="1" applyAlignment="1">
      <alignment horizontal="left" vertical="center" wrapText="1"/>
    </xf>
    <xf numFmtId="0" fontId="2" fillId="0" borderId="53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7" fontId="13" fillId="3" borderId="2" xfId="0" applyNumberFormat="1" applyFont="1" applyFill="1" applyBorder="1" applyAlignment="1">
      <alignment horizontal="center" vertical="center" wrapText="1"/>
    </xf>
    <xf numFmtId="7" fontId="13" fillId="3" borderId="30" xfId="0" applyNumberFormat="1" applyFont="1" applyFill="1" applyBorder="1" applyAlignment="1">
      <alignment horizontal="center" vertical="center" wrapText="1"/>
    </xf>
    <xf numFmtId="7" fontId="13" fillId="3" borderId="3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54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 wrapText="1"/>
    </xf>
    <xf numFmtId="0" fontId="4" fillId="2" borderId="2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55" xfId="1" applyFont="1" applyFill="1" applyBorder="1" applyAlignment="1">
      <alignment horizontal="center" vertical="center" wrapText="1"/>
    </xf>
    <xf numFmtId="0" fontId="4" fillId="2" borderId="36" xfId="1" applyFont="1" applyFill="1" applyBorder="1" applyAlignment="1">
      <alignment horizontal="center" vertical="center" wrapText="1"/>
    </xf>
    <xf numFmtId="0" fontId="4" fillId="2" borderId="26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2" borderId="57" xfId="1" applyFont="1" applyFill="1" applyBorder="1" applyAlignment="1">
      <alignment horizontal="center" vertical="center" wrapText="1"/>
    </xf>
    <xf numFmtId="0" fontId="3" fillId="2" borderId="30" xfId="1" applyFont="1" applyFill="1" applyBorder="1" applyAlignment="1">
      <alignment horizontal="center" vertical="center" wrapText="1"/>
    </xf>
    <xf numFmtId="0" fontId="3" fillId="2" borderId="58" xfId="1" applyFont="1" applyFill="1" applyBorder="1" applyAlignment="1">
      <alignment horizontal="center" vertical="center" wrapText="1"/>
    </xf>
    <xf numFmtId="0" fontId="32" fillId="0" borderId="12" xfId="1" applyFont="1" applyBorder="1" applyAlignment="1">
      <alignment vertical="center" wrapText="1"/>
    </xf>
    <xf numFmtId="0" fontId="32" fillId="0" borderId="59" xfId="1" applyFont="1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32" fillId="0" borderId="13" xfId="1" applyFont="1" applyBorder="1" applyAlignment="1">
      <alignment vertical="center" wrapText="1"/>
    </xf>
    <xf numFmtId="0" fontId="32" fillId="0" borderId="56" xfId="1" applyFont="1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33" fillId="0" borderId="13" xfId="1" applyFont="1" applyBorder="1" applyAlignment="1">
      <alignment vertical="center" wrapText="1"/>
    </xf>
    <xf numFmtId="0" fontId="33" fillId="0" borderId="56" xfId="1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4" fillId="2" borderId="2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54" xfId="1" applyFont="1" applyFill="1" applyBorder="1" applyAlignment="1">
      <alignment horizontal="center" vertical="center" wrapText="1"/>
    </xf>
    <xf numFmtId="0" fontId="4" fillId="2" borderId="37" xfId="1" applyFont="1" applyFill="1" applyBorder="1" applyAlignment="1">
      <alignment horizontal="center" vertical="center" wrapText="1"/>
    </xf>
    <xf numFmtId="0" fontId="32" fillId="2" borderId="54" xfId="1" applyFont="1" applyFill="1" applyBorder="1" applyAlignment="1">
      <alignment horizontal="center" vertical="center" wrapText="1"/>
    </xf>
    <xf numFmtId="0" fontId="32" fillId="2" borderId="37" xfId="1" applyFont="1" applyFill="1" applyBorder="1" applyAlignment="1">
      <alignment horizontal="center" vertical="center" wrapText="1"/>
    </xf>
    <xf numFmtId="0" fontId="32" fillId="2" borderId="25" xfId="1" applyFont="1" applyFill="1" applyBorder="1" applyAlignment="1">
      <alignment horizontal="center" vertical="center" wrapText="1"/>
    </xf>
    <xf numFmtId="0" fontId="32" fillId="2" borderId="7" xfId="1" applyFont="1" applyFill="1" applyBorder="1" applyAlignment="1">
      <alignment horizontal="center" vertical="center" wrapText="1"/>
    </xf>
    <xf numFmtId="0" fontId="32" fillId="2" borderId="55" xfId="1" applyFont="1" applyFill="1" applyBorder="1" applyAlignment="1">
      <alignment horizontal="center" vertical="center" wrapText="1"/>
    </xf>
    <xf numFmtId="0" fontId="32" fillId="2" borderId="36" xfId="1" applyFont="1" applyFill="1" applyBorder="1" applyAlignment="1">
      <alignment horizontal="center" vertical="center" wrapText="1"/>
    </xf>
    <xf numFmtId="0" fontId="32" fillId="2" borderId="24" xfId="1" applyFont="1" applyFill="1" applyBorder="1" applyAlignment="1">
      <alignment horizontal="center" vertical="center" wrapText="1"/>
    </xf>
    <xf numFmtId="0" fontId="32" fillId="2" borderId="5" xfId="1" applyFont="1" applyFill="1" applyBorder="1" applyAlignment="1">
      <alignment horizontal="center" vertical="center" wrapText="1"/>
    </xf>
    <xf numFmtId="0" fontId="3" fillId="2" borderId="49" xfId="1" applyFont="1" applyFill="1" applyBorder="1" applyAlignment="1">
      <alignment horizontal="center" vertical="center" wrapText="1"/>
    </xf>
    <xf numFmtId="0" fontId="3" fillId="2" borderId="32" xfId="1" applyFont="1" applyFill="1" applyBorder="1" applyAlignment="1">
      <alignment horizontal="center" vertical="center" wrapText="1"/>
    </xf>
    <xf numFmtId="0" fontId="33" fillId="0" borderId="40" xfId="1" applyFont="1" applyBorder="1" applyAlignment="1">
      <alignment horizontal="center" vertical="center" wrapText="1"/>
    </xf>
    <xf numFmtId="0" fontId="33" fillId="0" borderId="60" xfId="1" applyFont="1" applyBorder="1" applyAlignment="1">
      <alignment horizontal="center" vertical="center" wrapText="1"/>
    </xf>
    <xf numFmtId="0" fontId="32" fillId="0" borderId="13" xfId="1" applyFont="1" applyBorder="1" applyAlignment="1">
      <alignment horizontal="center" vertical="center" wrapText="1"/>
    </xf>
    <xf numFmtId="0" fontId="32" fillId="0" borderId="56" xfId="1" applyFont="1" applyBorder="1" applyAlignment="1">
      <alignment horizontal="center" vertical="center" wrapText="1"/>
    </xf>
    <xf numFmtId="0" fontId="31" fillId="0" borderId="4" xfId="1" applyFont="1" applyBorder="1" applyAlignment="1">
      <alignment horizontal="left" vertical="center" wrapText="1"/>
    </xf>
    <xf numFmtId="0" fontId="32" fillId="0" borderId="12" xfId="1" applyFont="1" applyBorder="1" applyAlignment="1">
      <alignment horizontal="center" vertical="center" wrapText="1"/>
    </xf>
    <xf numFmtId="0" fontId="32" fillId="0" borderId="59" xfId="1" applyFont="1" applyBorder="1" applyAlignment="1">
      <alignment horizontal="center" vertical="center" wrapText="1"/>
    </xf>
    <xf numFmtId="0" fontId="32" fillId="2" borderId="26" xfId="1" applyFont="1" applyFill="1" applyBorder="1" applyAlignment="1">
      <alignment horizontal="center" vertical="center" wrapText="1"/>
    </xf>
    <xf numFmtId="0" fontId="32" fillId="2" borderId="6" xfId="1" applyFont="1" applyFill="1" applyBorder="1" applyAlignment="1">
      <alignment horizontal="center" vertical="center" wrapText="1"/>
    </xf>
    <xf numFmtId="0" fontId="32" fillId="0" borderId="61" xfId="1" applyFont="1" applyBorder="1" applyAlignment="1">
      <alignment horizontal="center" vertical="center" wrapText="1"/>
    </xf>
    <xf numFmtId="0" fontId="32" fillId="0" borderId="62" xfId="1" applyFont="1" applyBorder="1" applyAlignment="1">
      <alignment horizontal="center" vertical="center" wrapText="1"/>
    </xf>
    <xf numFmtId="0" fontId="4" fillId="0" borderId="40" xfId="1" applyFont="1" applyBorder="1" applyAlignment="1">
      <alignment horizontal="center" vertical="center" wrapText="1"/>
    </xf>
    <xf numFmtId="0" fontId="4" fillId="0" borderId="60" xfId="1" applyFont="1" applyBorder="1" applyAlignment="1">
      <alignment horizontal="center" vertical="center" wrapText="1"/>
    </xf>
    <xf numFmtId="0" fontId="4" fillId="0" borderId="63" xfId="1" applyFont="1" applyBorder="1" applyAlignment="1">
      <alignment horizontal="center" vertical="center" wrapText="1"/>
    </xf>
    <xf numFmtId="0" fontId="2" fillId="7" borderId="39" xfId="1" applyFont="1" applyFill="1" applyBorder="1" applyAlignment="1">
      <alignment horizontal="center" vertical="center" wrapText="1"/>
    </xf>
    <xf numFmtId="0" fontId="2" fillId="7" borderId="64" xfId="1" applyFont="1" applyFill="1" applyBorder="1" applyAlignment="1">
      <alignment horizontal="center" vertical="center" wrapText="1"/>
    </xf>
    <xf numFmtId="0" fontId="4" fillId="7" borderId="13" xfId="1" applyFont="1" applyFill="1" applyBorder="1" applyAlignment="1">
      <alignment horizontal="center" vertical="center" wrapText="1"/>
    </xf>
    <xf numFmtId="0" fontId="4" fillId="7" borderId="61" xfId="1" applyFont="1" applyFill="1" applyBorder="1" applyAlignment="1">
      <alignment horizontal="center" vertical="center" wrapText="1"/>
    </xf>
    <xf numFmtId="0" fontId="2" fillId="7" borderId="40" xfId="1" applyFont="1" applyFill="1" applyBorder="1" applyAlignment="1">
      <alignment horizontal="center" vertical="center" wrapText="1"/>
    </xf>
    <xf numFmtId="0" fontId="2" fillId="7" borderId="63" xfId="1" applyFont="1" applyFill="1" applyBorder="1" applyAlignment="1">
      <alignment horizontal="center" vertical="center" wrapText="1"/>
    </xf>
    <xf numFmtId="0" fontId="4" fillId="7" borderId="12" xfId="1" applyFont="1" applyFill="1" applyBorder="1" applyAlignment="1">
      <alignment horizontal="center" vertical="center" wrapText="1"/>
    </xf>
    <xf numFmtId="0" fontId="4" fillId="7" borderId="62" xfId="1" applyFont="1" applyFill="1" applyBorder="1" applyAlignment="1">
      <alignment horizontal="center" vertical="center" wrapText="1"/>
    </xf>
    <xf numFmtId="0" fontId="21" fillId="2" borderId="48" xfId="1" applyFont="1" applyFill="1" applyBorder="1" applyAlignment="1">
      <alignment horizontal="center" vertical="center" wrapText="1"/>
    </xf>
    <xf numFmtId="0" fontId="21" fillId="2" borderId="14" xfId="1" applyFont="1" applyFill="1" applyBorder="1" applyAlignment="1">
      <alignment horizontal="center" vertical="center" wrapText="1"/>
    </xf>
    <xf numFmtId="0" fontId="21" fillId="2" borderId="15" xfId="1" applyFont="1" applyFill="1" applyBorder="1" applyAlignment="1">
      <alignment horizontal="center" vertical="center" wrapText="1"/>
    </xf>
    <xf numFmtId="0" fontId="4" fillId="0" borderId="16" xfId="1" applyFont="1" applyFill="1" applyBorder="1" applyAlignment="1">
      <alignment horizontal="center" vertical="center" wrapText="1"/>
    </xf>
    <xf numFmtId="0" fontId="4" fillId="0" borderId="65" xfId="1" applyFont="1" applyFill="1" applyBorder="1" applyAlignment="1">
      <alignment horizontal="center" vertical="center" wrapText="1"/>
    </xf>
    <xf numFmtId="0" fontId="4" fillId="0" borderId="34" xfId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23" fillId="2" borderId="28" xfId="1" applyFont="1" applyFill="1" applyBorder="1" applyAlignment="1">
      <alignment horizontal="center" vertical="center" wrapText="1"/>
    </xf>
    <xf numFmtId="0" fontId="23" fillId="2" borderId="44" xfId="1" applyFont="1" applyFill="1" applyBorder="1" applyAlignment="1">
      <alignment horizontal="center" vertical="center" wrapText="1"/>
    </xf>
    <xf numFmtId="0" fontId="32" fillId="0" borderId="36" xfId="1" applyFont="1" applyBorder="1" applyAlignment="1">
      <alignment horizontal="center" vertical="center" wrapText="1"/>
    </xf>
    <xf numFmtId="0" fontId="33" fillId="0" borderId="13" xfId="1" applyFont="1" applyBorder="1" applyAlignment="1">
      <alignment horizontal="center" vertical="center" wrapText="1"/>
    </xf>
    <xf numFmtId="0" fontId="33" fillId="0" borderId="56" xfId="1" applyFont="1" applyBorder="1" applyAlignment="1">
      <alignment horizontal="center" vertical="center" wrapText="1"/>
    </xf>
    <xf numFmtId="0" fontId="33" fillId="0" borderId="36" xfId="1" applyFont="1" applyBorder="1" applyAlignment="1">
      <alignment horizontal="center" vertical="center" wrapText="1"/>
    </xf>
    <xf numFmtId="0" fontId="33" fillId="0" borderId="19" xfId="1" applyFont="1" applyBorder="1" applyAlignment="1">
      <alignment horizontal="center" vertical="center" wrapText="1"/>
    </xf>
    <xf numFmtId="0" fontId="33" fillId="0" borderId="66" xfId="1" applyFont="1" applyBorder="1" applyAlignment="1">
      <alignment horizontal="center" vertical="center" wrapText="1"/>
    </xf>
    <xf numFmtId="0" fontId="33" fillId="0" borderId="41" xfId="1" applyFont="1" applyBorder="1" applyAlignment="1">
      <alignment horizontal="center" vertical="center" wrapText="1"/>
    </xf>
    <xf numFmtId="0" fontId="2" fillId="0" borderId="39" xfId="1" applyFont="1" applyBorder="1" applyAlignment="1">
      <alignment horizontal="center" vertical="center" wrapText="1"/>
    </xf>
    <xf numFmtId="0" fontId="2" fillId="0" borderId="53" xfId="1" applyFont="1" applyBorder="1" applyAlignment="1">
      <alignment horizontal="center" vertical="center" wrapText="1"/>
    </xf>
    <xf numFmtId="0" fontId="2" fillId="0" borderId="37" xfId="1" applyFont="1" applyBorder="1" applyAlignment="1">
      <alignment horizontal="center" vertical="center" wrapText="1"/>
    </xf>
    <xf numFmtId="7" fontId="4" fillId="0" borderId="13" xfId="1" applyNumberFormat="1" applyFont="1" applyFill="1" applyBorder="1" applyAlignment="1">
      <alignment horizontal="center" vertical="center" wrapText="1"/>
    </xf>
    <xf numFmtId="7" fontId="4" fillId="0" borderId="56" xfId="1" applyNumberFormat="1" applyFont="1" applyFill="1" applyBorder="1" applyAlignment="1">
      <alignment horizontal="center" vertical="center" wrapText="1"/>
    </xf>
    <xf numFmtId="7" fontId="4" fillId="0" borderId="36" xfId="1" applyNumberFormat="1" applyFont="1" applyFill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56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33" fillId="7" borderId="39" xfId="0" applyFont="1" applyFill="1" applyBorder="1" applyAlignment="1">
      <alignment horizontal="left" vertical="center" wrapText="1"/>
    </xf>
    <xf numFmtId="0" fontId="33" fillId="7" borderId="37" xfId="0" applyFont="1" applyFill="1" applyBorder="1" applyAlignment="1">
      <alignment horizontal="left" vertical="center" wrapText="1"/>
    </xf>
    <xf numFmtId="0" fontId="32" fillId="7" borderId="13" xfId="0" applyFont="1" applyFill="1" applyBorder="1" applyAlignment="1">
      <alignment horizontal="center" vertical="center" wrapText="1"/>
    </xf>
    <xf numFmtId="0" fontId="32" fillId="7" borderId="56" xfId="0" applyFont="1" applyFill="1" applyBorder="1" applyAlignment="1">
      <alignment horizontal="center" vertical="center" wrapText="1"/>
    </xf>
    <xf numFmtId="7" fontId="32" fillId="7" borderId="13" xfId="0" applyNumberFormat="1" applyFont="1" applyFill="1" applyBorder="1" applyAlignment="1">
      <alignment horizontal="center" vertical="center" wrapText="1"/>
    </xf>
    <xf numFmtId="7" fontId="32" fillId="7" borderId="36" xfId="0" applyNumberFormat="1" applyFont="1" applyFill="1" applyBorder="1" applyAlignment="1">
      <alignment horizontal="center" vertical="center" wrapText="1"/>
    </xf>
    <xf numFmtId="0" fontId="33" fillId="7" borderId="13" xfId="0" applyFont="1" applyFill="1" applyBorder="1" applyAlignment="1">
      <alignment horizontal="center" vertical="center" wrapText="1"/>
    </xf>
    <xf numFmtId="0" fontId="33" fillId="7" borderId="3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65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21" fillId="2" borderId="48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5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34" xfId="0" applyFont="1" applyBorder="1" applyAlignment="1">
      <alignment horizontal="center" vertical="center" wrapText="1"/>
    </xf>
    <xf numFmtId="0" fontId="4" fillId="7" borderId="16" xfId="1" applyFont="1" applyFill="1" applyBorder="1" applyAlignment="1">
      <alignment horizontal="center" vertical="center" wrapText="1"/>
    </xf>
    <xf numFmtId="0" fontId="4" fillId="7" borderId="34" xfId="1" applyFont="1" applyFill="1" applyBorder="1" applyAlignment="1">
      <alignment horizontal="center" vertical="center" wrapText="1"/>
    </xf>
    <xf numFmtId="0" fontId="21" fillId="2" borderId="67" xfId="1" applyFont="1" applyFill="1" applyBorder="1" applyAlignment="1">
      <alignment horizontal="center" vertical="center" wrapText="1"/>
    </xf>
    <xf numFmtId="0" fontId="21" fillId="2" borderId="4" xfId="1" applyFont="1" applyFill="1" applyBorder="1" applyAlignment="1">
      <alignment horizontal="center" vertical="center" wrapText="1"/>
    </xf>
    <xf numFmtId="0" fontId="21" fillId="2" borderId="35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5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589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589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994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994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277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2</xdr:row>
      <xdr:rowOff>85725</xdr:rowOff>
    </xdr:to>
    <xdr:pic>
      <xdr:nvPicPr>
        <xdr:cNvPr id="2277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18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18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175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2175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565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477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2477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565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578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2578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565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680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2680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565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884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884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123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477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123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71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975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976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82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782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021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021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3692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3692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3797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3797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3797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782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782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3385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3385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9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0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1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33"/>
  <sheetViews>
    <sheetView tabSelected="1" topLeftCell="C1" workbookViewId="0">
      <selection activeCell="J8" sqref="J8:J25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409"/>
      <c r="B1" s="409"/>
      <c r="C1" s="417" t="s">
        <v>21</v>
      </c>
      <c r="D1" s="417"/>
      <c r="E1" s="417"/>
      <c r="F1" s="417"/>
      <c r="G1" s="417"/>
      <c r="H1" s="417"/>
      <c r="I1" s="417"/>
      <c r="J1" s="417"/>
      <c r="K1" s="409"/>
    </row>
    <row r="2" spans="1:12" ht="12.75" customHeight="1" x14ac:dyDescent="0.2">
      <c r="A2" s="409"/>
      <c r="B2" s="409"/>
      <c r="C2" s="3"/>
      <c r="D2" s="3"/>
      <c r="G2" s="3"/>
      <c r="K2" s="409"/>
    </row>
    <row r="3" spans="1:12" ht="20.25" customHeight="1" x14ac:dyDescent="0.2">
      <c r="A3" s="409"/>
      <c r="B3" s="409"/>
      <c r="K3" s="409"/>
    </row>
    <row r="4" spans="1:12" ht="12.75" customHeight="1" thickBot="1" x14ac:dyDescent="0.25">
      <c r="C4" s="3" t="s">
        <v>2</v>
      </c>
      <c r="D4" s="22" t="s">
        <v>314</v>
      </c>
      <c r="F4" s="3" t="s">
        <v>22</v>
      </c>
      <c r="G4" s="22">
        <v>2012</v>
      </c>
      <c r="K4" s="409"/>
    </row>
    <row r="5" spans="1:12" ht="12.75" customHeight="1" thickTop="1" thickBot="1" x14ac:dyDescent="0.25">
      <c r="C5" s="3"/>
      <c r="D5" s="21"/>
      <c r="F5" s="3"/>
      <c r="G5" s="21"/>
      <c r="K5" s="23"/>
    </row>
    <row r="6" spans="1:12" s="6" customFormat="1" ht="24.75" customHeight="1" thickTop="1" x14ac:dyDescent="0.2">
      <c r="A6" s="405" t="s">
        <v>5</v>
      </c>
      <c r="B6" s="407" t="s">
        <v>62</v>
      </c>
      <c r="C6" s="407" t="s">
        <v>49</v>
      </c>
      <c r="D6" s="407" t="s">
        <v>3</v>
      </c>
      <c r="E6" s="407" t="s">
        <v>7</v>
      </c>
      <c r="F6" s="407" t="s">
        <v>8</v>
      </c>
      <c r="G6" s="407" t="s">
        <v>6</v>
      </c>
      <c r="H6" s="407" t="s">
        <v>4</v>
      </c>
      <c r="I6" s="420" t="s">
        <v>17</v>
      </c>
      <c r="J6" s="422" t="s">
        <v>13</v>
      </c>
      <c r="K6" s="418" t="s">
        <v>1</v>
      </c>
    </row>
    <row r="7" spans="1:12" s="6" customFormat="1" ht="24.75" customHeight="1" x14ac:dyDescent="0.2">
      <c r="A7" s="406"/>
      <c r="B7" s="408"/>
      <c r="C7" s="410"/>
      <c r="D7" s="408"/>
      <c r="E7" s="410"/>
      <c r="F7" s="408"/>
      <c r="G7" s="408"/>
      <c r="H7" s="410"/>
      <c r="I7" s="421"/>
      <c r="J7" s="423"/>
      <c r="K7" s="419"/>
    </row>
    <row r="8" spans="1:12" s="190" customFormat="1" ht="67.5" x14ac:dyDescent="0.2">
      <c r="A8" s="361" t="s">
        <v>51</v>
      </c>
      <c r="B8" s="362" t="s">
        <v>9</v>
      </c>
      <c r="C8" s="362" t="s">
        <v>50</v>
      </c>
      <c r="D8" s="363" t="s">
        <v>55</v>
      </c>
      <c r="E8" s="364">
        <v>6</v>
      </c>
      <c r="F8" s="364">
        <v>9</v>
      </c>
      <c r="G8" s="362">
        <v>5</v>
      </c>
      <c r="H8" s="365">
        <v>0</v>
      </c>
      <c r="I8" s="366" t="s">
        <v>166</v>
      </c>
      <c r="J8" s="402"/>
      <c r="K8" s="367" t="s">
        <v>54</v>
      </c>
    </row>
    <row r="9" spans="1:12" s="190" customFormat="1" ht="33.75" x14ac:dyDescent="0.2">
      <c r="A9" s="368" t="s">
        <v>227</v>
      </c>
      <c r="B9" s="369" t="s">
        <v>9</v>
      </c>
      <c r="C9" s="369" t="s">
        <v>228</v>
      </c>
      <c r="D9" s="370" t="s">
        <v>230</v>
      </c>
      <c r="E9" s="371">
        <v>3</v>
      </c>
      <c r="F9" s="371">
        <v>2</v>
      </c>
      <c r="G9" s="369" t="s">
        <v>358</v>
      </c>
      <c r="H9" s="372">
        <v>48000000</v>
      </c>
      <c r="I9" s="94" t="s">
        <v>258</v>
      </c>
      <c r="J9" s="403"/>
      <c r="K9" s="373" t="s">
        <v>16</v>
      </c>
    </row>
    <row r="10" spans="1:12" s="190" customFormat="1" ht="45" x14ac:dyDescent="0.2">
      <c r="A10" s="368" t="s">
        <v>56</v>
      </c>
      <c r="B10" s="369" t="s">
        <v>9</v>
      </c>
      <c r="C10" s="369" t="s">
        <v>57</v>
      </c>
      <c r="D10" s="370" t="s">
        <v>168</v>
      </c>
      <c r="E10" s="364">
        <v>1</v>
      </c>
      <c r="F10" s="364">
        <v>9</v>
      </c>
      <c r="G10" s="369">
        <v>10</v>
      </c>
      <c r="H10" s="365">
        <v>6500000</v>
      </c>
      <c r="I10" s="374" t="s">
        <v>359</v>
      </c>
      <c r="J10" s="403"/>
      <c r="K10" s="367" t="s">
        <v>45</v>
      </c>
      <c r="L10" s="248"/>
    </row>
    <row r="11" spans="1:12" s="190" customFormat="1" ht="33.75" x14ac:dyDescent="0.2">
      <c r="A11" s="368" t="s">
        <v>254</v>
      </c>
      <c r="B11" s="369" t="s">
        <v>9</v>
      </c>
      <c r="C11" s="369" t="s">
        <v>255</v>
      </c>
      <c r="D11" s="370" t="s">
        <v>259</v>
      </c>
      <c r="E11" s="371">
        <v>6</v>
      </c>
      <c r="F11" s="375" t="s">
        <v>380</v>
      </c>
      <c r="G11" s="369" t="s">
        <v>379</v>
      </c>
      <c r="H11" s="372">
        <v>65000000</v>
      </c>
      <c r="I11" s="366" t="s">
        <v>247</v>
      </c>
      <c r="J11" s="403"/>
      <c r="K11" s="367"/>
    </row>
    <row r="12" spans="1:12" s="190" customFormat="1" ht="33.75" x14ac:dyDescent="0.2">
      <c r="A12" s="368" t="s">
        <v>320</v>
      </c>
      <c r="B12" s="369" t="s">
        <v>9</v>
      </c>
      <c r="C12" s="369" t="s">
        <v>360</v>
      </c>
      <c r="D12" s="370" t="s">
        <v>364</v>
      </c>
      <c r="E12" s="371">
        <v>6</v>
      </c>
      <c r="F12" s="375" t="s">
        <v>365</v>
      </c>
      <c r="G12" s="369" t="s">
        <v>361</v>
      </c>
      <c r="H12" s="372">
        <v>98000000</v>
      </c>
      <c r="I12" s="366" t="s">
        <v>247</v>
      </c>
      <c r="J12" s="403"/>
      <c r="K12" s="378" t="s">
        <v>437</v>
      </c>
    </row>
    <row r="13" spans="1:12" s="190" customFormat="1" ht="33.75" x14ac:dyDescent="0.2">
      <c r="A13" s="368" t="s">
        <v>327</v>
      </c>
      <c r="B13" s="369" t="s">
        <v>9</v>
      </c>
      <c r="C13" s="369" t="s">
        <v>328</v>
      </c>
      <c r="D13" s="370" t="s">
        <v>362</v>
      </c>
      <c r="E13" s="371">
        <v>6</v>
      </c>
      <c r="F13" s="375" t="s">
        <v>381</v>
      </c>
      <c r="G13" s="369" t="s">
        <v>260</v>
      </c>
      <c r="H13" s="372">
        <v>12000000</v>
      </c>
      <c r="I13" s="366" t="s">
        <v>247</v>
      </c>
      <c r="J13" s="403"/>
      <c r="K13" s="367"/>
    </row>
    <row r="14" spans="1:12" s="190" customFormat="1" ht="33.75" x14ac:dyDescent="0.2">
      <c r="A14" s="368" t="s">
        <v>367</v>
      </c>
      <c r="B14" s="369" t="s">
        <v>9</v>
      </c>
      <c r="C14" s="369" t="s">
        <v>366</v>
      </c>
      <c r="D14" s="370" t="s">
        <v>422</v>
      </c>
      <c r="E14" s="371">
        <v>6</v>
      </c>
      <c r="F14" s="375" t="s">
        <v>365</v>
      </c>
      <c r="G14" s="369">
        <v>6</v>
      </c>
      <c r="H14" s="372">
        <v>3000000</v>
      </c>
      <c r="I14" s="366" t="s">
        <v>247</v>
      </c>
      <c r="J14" s="403"/>
      <c r="K14" s="367"/>
    </row>
    <row r="15" spans="1:12" s="190" customFormat="1" ht="45" x14ac:dyDescent="0.2">
      <c r="A15" s="361" t="s">
        <v>238</v>
      </c>
      <c r="B15" s="362" t="s">
        <v>10</v>
      </c>
      <c r="C15" s="362" t="s">
        <v>371</v>
      </c>
      <c r="D15" s="363" t="s">
        <v>372</v>
      </c>
      <c r="E15" s="364">
        <v>6</v>
      </c>
      <c r="F15" s="364">
        <v>11</v>
      </c>
      <c r="G15" s="369" t="s">
        <v>373</v>
      </c>
      <c r="H15" s="365">
        <v>0</v>
      </c>
      <c r="I15" s="366" t="s">
        <v>247</v>
      </c>
      <c r="J15" s="403"/>
      <c r="K15" s="367" t="s">
        <v>170</v>
      </c>
    </row>
    <row r="16" spans="1:12" s="190" customFormat="1" ht="45" x14ac:dyDescent="0.2">
      <c r="A16" s="361" t="s">
        <v>238</v>
      </c>
      <c r="B16" s="362" t="s">
        <v>10</v>
      </c>
      <c r="C16" s="362" t="s">
        <v>239</v>
      </c>
      <c r="D16" s="363" t="s">
        <v>423</v>
      </c>
      <c r="E16" s="364">
        <v>6</v>
      </c>
      <c r="F16" s="364">
        <v>10</v>
      </c>
      <c r="G16" s="362">
        <v>3</v>
      </c>
      <c r="H16" s="365">
        <v>0</v>
      </c>
      <c r="I16" s="366" t="s">
        <v>166</v>
      </c>
      <c r="J16" s="403"/>
      <c r="K16" s="367" t="s">
        <v>170</v>
      </c>
    </row>
    <row r="17" spans="1:23" s="190" customFormat="1" ht="56.25" x14ac:dyDescent="0.2">
      <c r="A17" s="361" t="s">
        <v>43</v>
      </c>
      <c r="B17" s="362" t="s">
        <v>10</v>
      </c>
      <c r="C17" s="362" t="s">
        <v>44</v>
      </c>
      <c r="D17" s="363" t="s">
        <v>424</v>
      </c>
      <c r="E17" s="364">
        <v>1</v>
      </c>
      <c r="F17" s="364">
        <v>10</v>
      </c>
      <c r="G17" s="369" t="s">
        <v>374</v>
      </c>
      <c r="H17" s="365">
        <v>0</v>
      </c>
      <c r="I17" s="366" t="s">
        <v>166</v>
      </c>
      <c r="J17" s="403"/>
      <c r="K17" s="367" t="s">
        <v>171</v>
      </c>
    </row>
    <row r="18" spans="1:23" s="190" customFormat="1" ht="22.5" x14ac:dyDescent="0.2">
      <c r="A18" s="361"/>
      <c r="B18" s="362" t="s">
        <v>10</v>
      </c>
      <c r="C18" s="362" t="s">
        <v>425</v>
      </c>
      <c r="D18" s="363" t="s">
        <v>426</v>
      </c>
      <c r="E18" s="364">
        <v>6</v>
      </c>
      <c r="F18" s="364">
        <v>6</v>
      </c>
      <c r="G18" s="369" t="s">
        <v>427</v>
      </c>
      <c r="H18" s="365"/>
      <c r="I18" s="366" t="s">
        <v>167</v>
      </c>
      <c r="J18" s="403"/>
      <c r="K18" s="376"/>
    </row>
    <row r="19" spans="1:23" s="190" customFormat="1" ht="22.5" customHeight="1" x14ac:dyDescent="0.2">
      <c r="A19" s="361" t="s">
        <v>15</v>
      </c>
      <c r="B19" s="362" t="s">
        <v>10</v>
      </c>
      <c r="C19" s="362" t="s">
        <v>14</v>
      </c>
      <c r="D19" s="363" t="s">
        <v>428</v>
      </c>
      <c r="E19" s="364">
        <v>6</v>
      </c>
      <c r="F19" s="371">
        <v>9</v>
      </c>
      <c r="G19" s="369">
        <v>10</v>
      </c>
      <c r="H19" s="372">
        <v>9000000</v>
      </c>
      <c r="I19" s="366" t="s">
        <v>167</v>
      </c>
      <c r="J19" s="403"/>
      <c r="K19" s="411" t="s">
        <v>172</v>
      </c>
    </row>
    <row r="20" spans="1:23" s="190" customFormat="1" ht="22.5" customHeight="1" x14ac:dyDescent="0.2">
      <c r="A20" s="89" t="s">
        <v>231</v>
      </c>
      <c r="B20" s="90" t="s">
        <v>10</v>
      </c>
      <c r="C20" s="90" t="s">
        <v>429</v>
      </c>
      <c r="D20" s="377" t="s">
        <v>430</v>
      </c>
      <c r="E20" s="364">
        <v>6</v>
      </c>
      <c r="F20" s="371">
        <v>11</v>
      </c>
      <c r="G20" s="369">
        <v>10</v>
      </c>
      <c r="H20" s="372">
        <v>0</v>
      </c>
      <c r="I20" s="366" t="s">
        <v>167</v>
      </c>
      <c r="J20" s="403"/>
      <c r="K20" s="412"/>
    </row>
    <row r="21" spans="1:23" s="190" customFormat="1" ht="33.75" x14ac:dyDescent="0.2">
      <c r="A21" s="368" t="s">
        <v>11</v>
      </c>
      <c r="B21" s="369" t="s">
        <v>10</v>
      </c>
      <c r="C21" s="369" t="s">
        <v>122</v>
      </c>
      <c r="D21" s="370" t="s">
        <v>124</v>
      </c>
      <c r="E21" s="371">
        <v>6</v>
      </c>
      <c r="F21" s="371">
        <v>9</v>
      </c>
      <c r="G21" s="369" t="s">
        <v>375</v>
      </c>
      <c r="H21" s="372">
        <v>0</v>
      </c>
      <c r="I21" s="366" t="s">
        <v>53</v>
      </c>
      <c r="J21" s="403"/>
      <c r="K21" s="412"/>
    </row>
    <row r="22" spans="1:23" s="190" customFormat="1" ht="56.25" x14ac:dyDescent="0.2">
      <c r="A22" s="368" t="s">
        <v>120</v>
      </c>
      <c r="B22" s="369" t="s">
        <v>10</v>
      </c>
      <c r="C22" s="369" t="s">
        <v>123</v>
      </c>
      <c r="D22" s="370" t="s">
        <v>121</v>
      </c>
      <c r="E22" s="371">
        <v>6</v>
      </c>
      <c r="F22" s="364" t="s">
        <v>16</v>
      </c>
      <c r="G22" s="362" t="s">
        <v>376</v>
      </c>
      <c r="H22" s="365">
        <v>0</v>
      </c>
      <c r="I22" s="366" t="s">
        <v>60</v>
      </c>
      <c r="J22" s="403"/>
      <c r="K22" s="413"/>
    </row>
    <row r="23" spans="1:23" s="190" customFormat="1" ht="33.75" x14ac:dyDescent="0.2">
      <c r="A23" s="368" t="s">
        <v>333</v>
      </c>
      <c r="B23" s="369" t="s">
        <v>10</v>
      </c>
      <c r="C23" s="369" t="s">
        <v>18</v>
      </c>
      <c r="D23" s="370" t="s">
        <v>431</v>
      </c>
      <c r="E23" s="371">
        <v>6</v>
      </c>
      <c r="F23" s="364" t="s">
        <v>16</v>
      </c>
      <c r="G23" s="362" t="s">
        <v>370</v>
      </c>
      <c r="H23" s="365">
        <v>0</v>
      </c>
      <c r="I23" s="366" t="s">
        <v>60</v>
      </c>
      <c r="J23" s="403"/>
      <c r="K23" s="359"/>
    </row>
    <row r="24" spans="1:23" s="190" customFormat="1" ht="33.75" x14ac:dyDescent="0.2">
      <c r="A24" s="361"/>
      <c r="B24" s="369" t="s">
        <v>10</v>
      </c>
      <c r="C24" s="362" t="s">
        <v>432</v>
      </c>
      <c r="D24" s="363" t="s">
        <v>433</v>
      </c>
      <c r="E24" s="364">
        <v>6</v>
      </c>
      <c r="F24" s="364" t="s">
        <v>16</v>
      </c>
      <c r="G24" s="362" t="s">
        <v>434</v>
      </c>
      <c r="H24" s="365"/>
      <c r="I24" s="366" t="s">
        <v>60</v>
      </c>
      <c r="J24" s="403"/>
      <c r="K24" s="359"/>
    </row>
    <row r="25" spans="1:23" s="249" customFormat="1" ht="33.75" x14ac:dyDescent="0.2">
      <c r="A25" s="361" t="s">
        <v>20</v>
      </c>
      <c r="B25" s="362" t="s">
        <v>20</v>
      </c>
      <c r="C25" s="362" t="s">
        <v>18</v>
      </c>
      <c r="D25" s="363" t="s">
        <v>19</v>
      </c>
      <c r="E25" s="364" t="s">
        <v>16</v>
      </c>
      <c r="F25" s="364" t="s">
        <v>16</v>
      </c>
      <c r="G25" s="362">
        <v>10</v>
      </c>
      <c r="H25" s="365">
        <f>+G25*560000</f>
        <v>5600000</v>
      </c>
      <c r="I25" s="366" t="s">
        <v>169</v>
      </c>
      <c r="J25" s="404"/>
      <c r="K25" s="367" t="s">
        <v>16</v>
      </c>
    </row>
    <row r="26" spans="1:23" s="1" customFormat="1" ht="32.25" thickBot="1" x14ac:dyDescent="0.25">
      <c r="A26" s="71" t="s">
        <v>0</v>
      </c>
      <c r="B26" s="72"/>
      <c r="C26" s="72"/>
      <c r="D26" s="72"/>
      <c r="E26" s="72"/>
      <c r="F26" s="72"/>
      <c r="G26" s="17">
        <v>2473</v>
      </c>
      <c r="H26" s="18">
        <f>SUM(H8:H25)</f>
        <v>247100000</v>
      </c>
      <c r="I26" s="414"/>
      <c r="J26" s="415"/>
      <c r="K26" s="416"/>
    </row>
    <row r="27" spans="1:23" s="1" customFormat="1" ht="25.5" customHeight="1" thickTop="1" x14ac:dyDescent="0.2">
      <c r="L27" s="9"/>
      <c r="M27" s="9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s="1" customFormat="1" ht="25.5" customHeight="1" x14ac:dyDescent="0.2">
      <c r="C28" s="8"/>
      <c r="D28" s="8"/>
      <c r="E28" s="8"/>
      <c r="F28" s="8"/>
      <c r="G28" s="8"/>
      <c r="H28" s="12"/>
      <c r="I28" s="12"/>
      <c r="J28" s="9"/>
      <c r="K28" s="9"/>
      <c r="L28" s="15"/>
      <c r="M28" s="1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s="1" customFormat="1" ht="19.5" customHeight="1" x14ac:dyDescent="0.2">
      <c r="C29" s="11"/>
      <c r="D29" s="11"/>
      <c r="E29" s="24"/>
      <c r="F29" s="13"/>
      <c r="G29" s="11"/>
      <c r="H29" s="16"/>
      <c r="I29" s="16"/>
      <c r="J29" s="15"/>
      <c r="K29" s="15"/>
      <c r="L29" s="15"/>
      <c r="M29" s="1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s="1" customFormat="1" ht="19.5" customHeight="1" x14ac:dyDescent="0.2">
      <c r="C30" s="11"/>
      <c r="D30" s="11"/>
      <c r="E30" s="13"/>
      <c r="F30" s="13"/>
      <c r="G30" s="11"/>
      <c r="H30" s="16"/>
      <c r="I30" s="16"/>
      <c r="J30" s="15"/>
      <c r="K30" s="15"/>
      <c r="L30" s="10"/>
      <c r="M30" s="10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s="1" customFormat="1" ht="12.75" x14ac:dyDescent="0.2">
      <c r="C31" s="11"/>
      <c r="D31" s="11"/>
      <c r="E31" s="14"/>
      <c r="F31" s="14"/>
      <c r="G31" s="11"/>
      <c r="H31" s="16"/>
      <c r="I31" s="16"/>
      <c r="J31" s="10"/>
      <c r="K31" s="10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x14ac:dyDescent="0.2">
      <c r="A32" s="1"/>
      <c r="B32" s="1"/>
      <c r="C32" s="1"/>
      <c r="D32" s="1"/>
      <c r="E32" s="1"/>
      <c r="F32" s="1"/>
      <c r="G32" s="1"/>
      <c r="H32" s="1"/>
      <c r="I32" s="1"/>
      <c r="J32" s="4"/>
      <c r="K32" s="5"/>
    </row>
    <row r="33" spans="8:8" x14ac:dyDescent="0.2">
      <c r="H33" s="25"/>
    </row>
  </sheetData>
  <mergeCells count="17">
    <mergeCell ref="K19:K22"/>
    <mergeCell ref="I26:K26"/>
    <mergeCell ref="C1:J1"/>
    <mergeCell ref="K6:K7"/>
    <mergeCell ref="H6:H7"/>
    <mergeCell ref="C6:C7"/>
    <mergeCell ref="K1:K4"/>
    <mergeCell ref="F6:F7"/>
    <mergeCell ref="I6:I7"/>
    <mergeCell ref="J6:J7"/>
    <mergeCell ref="J8:J25"/>
    <mergeCell ref="A6:A7"/>
    <mergeCell ref="G6:G7"/>
    <mergeCell ref="A1:B3"/>
    <mergeCell ref="D6:D7"/>
    <mergeCell ref="E6:E7"/>
    <mergeCell ref="B6:B7"/>
  </mergeCells>
  <phoneticPr fontId="14" type="noConversion"/>
  <printOptions horizontalCentered="1" verticalCentered="1"/>
  <pageMargins left="1.5354330708661419" right="0.55118110236220474" top="0.19685039370078741" bottom="0.86" header="0.19685039370078741" footer="0.19685039370078741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F27" sqref="F27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409"/>
      <c r="B1" s="409"/>
      <c r="C1" s="417" t="s">
        <v>21</v>
      </c>
      <c r="D1" s="417"/>
      <c r="E1" s="417"/>
      <c r="F1" s="417"/>
      <c r="G1" s="417"/>
      <c r="H1" s="417"/>
      <c r="I1" s="417"/>
      <c r="J1" s="417"/>
      <c r="K1" s="409"/>
    </row>
    <row r="2" spans="1:24" ht="12.75" customHeight="1" x14ac:dyDescent="0.2">
      <c r="A2" s="409"/>
      <c r="B2" s="409"/>
      <c r="C2" s="3"/>
      <c r="D2" s="3"/>
      <c r="G2" s="3"/>
      <c r="K2" s="409"/>
    </row>
    <row r="3" spans="1:24" ht="20.25" customHeight="1" x14ac:dyDescent="0.2">
      <c r="A3" s="409"/>
      <c r="B3" s="409"/>
      <c r="K3" s="409"/>
    </row>
    <row r="4" spans="1:24" ht="12.75" customHeight="1" thickBot="1" x14ac:dyDescent="0.25">
      <c r="C4" s="3" t="s">
        <v>2</v>
      </c>
      <c r="D4" s="424" t="s">
        <v>314</v>
      </c>
      <c r="E4" s="424"/>
      <c r="F4" s="3" t="s">
        <v>22</v>
      </c>
      <c r="G4" s="22">
        <v>2012</v>
      </c>
      <c r="K4" s="409"/>
    </row>
    <row r="5" spans="1:24" ht="12.75" customHeight="1" thickTop="1" x14ac:dyDescent="0.2">
      <c r="C5" s="3"/>
      <c r="D5" s="82"/>
      <c r="F5" s="3"/>
      <c r="G5" s="21"/>
      <c r="K5" s="23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405" t="s">
        <v>5</v>
      </c>
      <c r="B7" s="407" t="s">
        <v>62</v>
      </c>
      <c r="C7" s="407" t="s">
        <v>49</v>
      </c>
      <c r="D7" s="407" t="s">
        <v>3</v>
      </c>
      <c r="E7" s="420" t="s">
        <v>23</v>
      </c>
      <c r="F7" s="407" t="s">
        <v>7</v>
      </c>
      <c r="G7" s="407" t="s">
        <v>8</v>
      </c>
      <c r="H7" s="407" t="s">
        <v>6</v>
      </c>
      <c r="I7" s="407" t="s">
        <v>4</v>
      </c>
      <c r="J7" s="420" t="s">
        <v>17</v>
      </c>
      <c r="K7" s="422" t="s">
        <v>13</v>
      </c>
      <c r="L7" s="418" t="s">
        <v>1</v>
      </c>
    </row>
    <row r="8" spans="1:24" s="6" customFormat="1" ht="24.75" customHeight="1" x14ac:dyDescent="0.2">
      <c r="A8" s="406"/>
      <c r="B8" s="408"/>
      <c r="C8" s="410"/>
      <c r="D8" s="408"/>
      <c r="E8" s="421"/>
      <c r="F8" s="410"/>
      <c r="G8" s="408"/>
      <c r="H8" s="408"/>
      <c r="I8" s="410"/>
      <c r="J8" s="421"/>
      <c r="K8" s="423"/>
      <c r="L8" s="419"/>
    </row>
    <row r="9" spans="1:24" s="190" customFormat="1" ht="101.25" x14ac:dyDescent="0.2">
      <c r="A9" s="218" t="s">
        <v>51</v>
      </c>
      <c r="B9" s="243" t="s">
        <v>9</v>
      </c>
      <c r="C9" s="243" t="s">
        <v>50</v>
      </c>
      <c r="D9" s="244" t="s">
        <v>52</v>
      </c>
      <c r="E9" s="183" t="s">
        <v>55</v>
      </c>
      <c r="F9" s="219">
        <v>6</v>
      </c>
      <c r="G9" s="219" t="s">
        <v>16</v>
      </c>
      <c r="H9" s="185">
        <v>5</v>
      </c>
      <c r="I9" s="186">
        <v>0</v>
      </c>
      <c r="J9" s="187" t="s">
        <v>166</v>
      </c>
      <c r="K9" s="188"/>
      <c r="L9" s="245" t="s">
        <v>59</v>
      </c>
    </row>
    <row r="10" spans="1:24" s="7" customFormat="1" ht="15.75" customHeight="1" thickBot="1" x14ac:dyDescent="0.25">
      <c r="A10" s="425" t="s">
        <v>0</v>
      </c>
      <c r="B10" s="426"/>
      <c r="C10" s="426"/>
      <c r="D10" s="426"/>
      <c r="E10" s="426"/>
      <c r="F10" s="426"/>
      <c r="G10" s="426"/>
      <c r="H10" s="17">
        <f>SUM(H9:H9)</f>
        <v>5</v>
      </c>
      <c r="I10" s="18">
        <f>SUM(I9:I9)</f>
        <v>0</v>
      </c>
      <c r="J10" s="19"/>
      <c r="K10" s="19"/>
      <c r="L10" s="2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L7:L8"/>
    <mergeCell ref="G7:G8"/>
    <mergeCell ref="A10:G10"/>
    <mergeCell ref="H7:H8"/>
    <mergeCell ref="I7:I8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9"/>
  <sheetViews>
    <sheetView workbookViewId="0">
      <selection activeCell="L12" sqref="L12"/>
    </sheetView>
  </sheetViews>
  <sheetFormatPr baseColWidth="10" defaultColWidth="7.5703125" defaultRowHeight="12" x14ac:dyDescent="0.2"/>
  <cols>
    <col min="1" max="1" width="7.5703125" style="84"/>
    <col min="2" max="2" width="8.85546875" style="84" customWidth="1"/>
    <col min="3" max="3" width="14.140625" style="84" customWidth="1"/>
    <col min="4" max="4" width="16.42578125" style="84" customWidth="1"/>
    <col min="5" max="5" width="41.42578125" style="84" customWidth="1"/>
    <col min="6" max="6" width="20.7109375" style="84" customWidth="1"/>
    <col min="7" max="7" width="13.7109375" style="84" customWidth="1"/>
    <col min="8" max="8" width="15.28515625" style="84" customWidth="1"/>
    <col min="9" max="9" width="8.85546875" style="84" bestFit="1" customWidth="1"/>
    <col min="10" max="10" width="16.28515625" style="84" customWidth="1"/>
    <col min="11" max="11" width="17.42578125" style="84" customWidth="1"/>
    <col min="12" max="12" width="20.5703125" style="84" customWidth="1"/>
    <col min="13" max="13" width="19.85546875" style="84" customWidth="1"/>
    <col min="14" max="16384" width="7.5703125" style="84"/>
  </cols>
  <sheetData>
    <row r="1" spans="1:25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6"/>
      <c r="L1" s="445"/>
    </row>
    <row r="2" spans="1:25" ht="12.75" customHeight="1" x14ac:dyDescent="0.2">
      <c r="A2" s="445"/>
      <c r="B2" s="445"/>
      <c r="C2" s="85"/>
      <c r="D2" s="85"/>
      <c r="H2" s="85"/>
      <c r="L2" s="445"/>
    </row>
    <row r="3" spans="1:25" ht="12.75" customHeight="1" thickBot="1" x14ac:dyDescent="0.25">
      <c r="C3" s="85" t="s">
        <v>2</v>
      </c>
      <c r="D3" s="427" t="s">
        <v>314</v>
      </c>
      <c r="E3" s="427"/>
      <c r="G3" s="85" t="s">
        <v>22</v>
      </c>
      <c r="H3" s="86">
        <v>2012</v>
      </c>
      <c r="L3" s="445"/>
    </row>
    <row r="4" spans="1:25" ht="12.75" customHeight="1" thickTop="1" thickBot="1" x14ac:dyDescent="0.25">
      <c r="C4" s="85"/>
      <c r="D4" s="87"/>
      <c r="G4" s="85"/>
      <c r="H4" s="87"/>
      <c r="L4" s="83"/>
    </row>
    <row r="5" spans="1:25" s="88" customFormat="1" ht="24.75" customHeight="1" thickTop="1" x14ac:dyDescent="0.2">
      <c r="A5" s="447" t="s">
        <v>5</v>
      </c>
      <c r="B5" s="428" t="s">
        <v>62</v>
      </c>
      <c r="C5" s="428" t="s">
        <v>49</v>
      </c>
      <c r="D5" s="428" t="s">
        <v>3</v>
      </c>
      <c r="E5" s="430" t="s">
        <v>23</v>
      </c>
      <c r="F5" s="430" t="s">
        <v>226</v>
      </c>
      <c r="G5" s="428" t="s">
        <v>7</v>
      </c>
      <c r="H5" s="428" t="s">
        <v>8</v>
      </c>
      <c r="I5" s="428" t="s">
        <v>6</v>
      </c>
      <c r="J5" s="428" t="s">
        <v>4</v>
      </c>
      <c r="K5" s="430" t="s">
        <v>17</v>
      </c>
      <c r="L5" s="432" t="s">
        <v>13</v>
      </c>
      <c r="M5" s="449" t="s">
        <v>1</v>
      </c>
    </row>
    <row r="6" spans="1:25" s="88" customFormat="1" ht="24.75" customHeight="1" x14ac:dyDescent="0.2">
      <c r="A6" s="448"/>
      <c r="B6" s="429"/>
      <c r="C6" s="429"/>
      <c r="D6" s="429"/>
      <c r="E6" s="431"/>
      <c r="F6" s="431"/>
      <c r="G6" s="429"/>
      <c r="H6" s="429"/>
      <c r="I6" s="429"/>
      <c r="J6" s="429"/>
      <c r="K6" s="431"/>
      <c r="L6" s="433"/>
      <c r="M6" s="450"/>
    </row>
    <row r="7" spans="1:25" s="155" customFormat="1" ht="33.75" x14ac:dyDescent="0.2">
      <c r="A7" s="159"/>
      <c r="B7" s="160"/>
      <c r="C7" s="160"/>
      <c r="D7" s="161" t="s">
        <v>406</v>
      </c>
      <c r="E7" s="161" t="s">
        <v>405</v>
      </c>
      <c r="F7" s="162"/>
      <c r="G7" s="163">
        <v>6</v>
      </c>
      <c r="H7" s="163">
        <v>4</v>
      </c>
      <c r="I7" s="163">
        <v>1</v>
      </c>
      <c r="J7" s="163"/>
      <c r="K7" s="162"/>
      <c r="L7" s="164"/>
      <c r="M7" s="165"/>
    </row>
    <row r="8" spans="1:25" s="155" customFormat="1" ht="101.25" x14ac:dyDescent="0.2">
      <c r="A8" s="437" t="s">
        <v>227</v>
      </c>
      <c r="B8" s="440" t="s">
        <v>9</v>
      </c>
      <c r="C8" s="440" t="s">
        <v>228</v>
      </c>
      <c r="D8" s="443" t="s">
        <v>229</v>
      </c>
      <c r="E8" s="212" t="s">
        <v>356</v>
      </c>
      <c r="F8" s="250" t="s">
        <v>357</v>
      </c>
      <c r="G8" s="173">
        <v>3</v>
      </c>
      <c r="H8" s="173">
        <v>2</v>
      </c>
      <c r="I8" s="175">
        <v>1</v>
      </c>
      <c r="J8" s="176">
        <v>48000000</v>
      </c>
      <c r="K8" s="175" t="s">
        <v>258</v>
      </c>
      <c r="L8" s="246"/>
      <c r="M8" s="247" t="s">
        <v>16</v>
      </c>
    </row>
    <row r="9" spans="1:25" s="155" customFormat="1" ht="90" x14ac:dyDescent="0.2">
      <c r="A9" s="438"/>
      <c r="B9" s="441"/>
      <c r="C9" s="441"/>
      <c r="D9" s="444"/>
      <c r="E9" s="326" t="s">
        <v>435</v>
      </c>
      <c r="F9" s="326" t="s">
        <v>436</v>
      </c>
      <c r="G9" s="327">
        <v>3</v>
      </c>
      <c r="H9" s="327">
        <v>2</v>
      </c>
      <c r="I9" s="328">
        <v>1</v>
      </c>
      <c r="J9" s="329"/>
      <c r="K9" s="328"/>
      <c r="L9" s="330"/>
      <c r="M9" s="247"/>
    </row>
    <row r="10" spans="1:25" s="171" customFormat="1" ht="107.25" customHeight="1" x14ac:dyDescent="0.2">
      <c r="A10" s="439"/>
      <c r="B10" s="442"/>
      <c r="C10" s="442"/>
      <c r="D10" s="442"/>
      <c r="E10" s="399" t="s">
        <v>444</v>
      </c>
      <c r="F10" s="399" t="s">
        <v>445</v>
      </c>
      <c r="G10" s="390">
        <v>3</v>
      </c>
      <c r="H10" s="390">
        <v>7</v>
      </c>
      <c r="I10" s="392">
        <v>1</v>
      </c>
      <c r="J10" s="393" t="s">
        <v>446</v>
      </c>
      <c r="K10" s="392" t="s">
        <v>447</v>
      </c>
      <c r="L10" s="400"/>
      <c r="M10" s="401"/>
    </row>
    <row r="11" spans="1:25" s="88" customFormat="1" ht="16.5" customHeight="1" thickBot="1" x14ac:dyDescent="0.25">
      <c r="A11" s="434" t="s">
        <v>0</v>
      </c>
      <c r="B11" s="435"/>
      <c r="C11" s="435"/>
      <c r="D11" s="435"/>
      <c r="E11" s="435"/>
      <c r="F11" s="435"/>
      <c r="G11" s="435"/>
      <c r="H11" s="436"/>
      <c r="I11" s="96">
        <f>SUM(I10:I10)</f>
        <v>1</v>
      </c>
      <c r="J11" s="98">
        <f>SUM(J10:J10)</f>
        <v>0</v>
      </c>
      <c r="K11" s="99"/>
      <c r="L11" s="99"/>
      <c r="M11" s="100"/>
    </row>
    <row r="12" spans="1:25" s="88" customFormat="1" ht="12.75" thickTop="1" x14ac:dyDescent="0.2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</row>
    <row r="13" spans="1:25" s="85" customFormat="1" ht="15.75" customHeight="1" x14ac:dyDescent="0.2">
      <c r="A13" s="101"/>
      <c r="B13" s="101"/>
      <c r="C13" s="102"/>
      <c r="D13" s="102"/>
      <c r="E13" s="102"/>
      <c r="F13" s="102"/>
      <c r="G13" s="102"/>
      <c r="H13" s="102"/>
      <c r="I13" s="102"/>
      <c r="J13" s="103"/>
      <c r="K13" s="103"/>
      <c r="L13" s="104"/>
      <c r="M13" s="104"/>
    </row>
    <row r="14" spans="1:25" s="101" customFormat="1" ht="12.75" x14ac:dyDescent="0.2">
      <c r="C14" s="106"/>
      <c r="D14" s="106"/>
      <c r="E14" s="106"/>
      <c r="F14" s="106"/>
      <c r="G14" s="107"/>
      <c r="H14" s="107"/>
      <c r="I14" s="106"/>
      <c r="J14" s="108"/>
      <c r="K14" s="108"/>
      <c r="L14" s="109"/>
      <c r="M14" s="109"/>
    </row>
    <row r="15" spans="1:25" s="101" customFormat="1" ht="25.5" customHeight="1" x14ac:dyDescent="0.2">
      <c r="C15" s="106"/>
      <c r="D15" s="106"/>
      <c r="E15" s="106"/>
      <c r="F15" s="106"/>
      <c r="G15" s="107"/>
      <c r="H15" s="107"/>
      <c r="I15" s="106"/>
      <c r="J15" s="108"/>
      <c r="K15" s="108"/>
      <c r="L15" s="109"/>
      <c r="M15" s="109"/>
      <c r="N15" s="104"/>
      <c r="O15" s="104"/>
      <c r="P15" s="105"/>
      <c r="Q15" s="105"/>
      <c r="R15" s="105"/>
      <c r="S15" s="105"/>
      <c r="T15" s="105"/>
      <c r="U15" s="105"/>
      <c r="V15" s="105"/>
      <c r="W15" s="105"/>
      <c r="X15" s="105"/>
      <c r="Y15" s="105"/>
    </row>
    <row r="16" spans="1:25" s="101" customFormat="1" ht="25.5" customHeight="1" x14ac:dyDescent="0.2">
      <c r="C16" s="106"/>
      <c r="D16" s="106"/>
      <c r="E16" s="106"/>
      <c r="F16" s="106"/>
      <c r="G16" s="110"/>
      <c r="H16" s="110"/>
      <c r="I16" s="106"/>
      <c r="J16" s="108"/>
      <c r="K16" s="108"/>
      <c r="L16" s="111"/>
      <c r="M16" s="111"/>
      <c r="N16" s="109"/>
      <c r="O16" s="109"/>
      <c r="P16" s="105"/>
      <c r="Q16" s="105"/>
      <c r="R16" s="105"/>
      <c r="S16" s="105"/>
      <c r="T16" s="105"/>
      <c r="U16" s="105"/>
      <c r="V16" s="105"/>
      <c r="W16" s="105"/>
      <c r="X16" s="105"/>
      <c r="Y16" s="105"/>
    </row>
    <row r="17" spans="1:25" s="101" customFormat="1" ht="19.5" customHeight="1" x14ac:dyDescent="0.2">
      <c r="L17" s="112"/>
      <c r="M17" s="105"/>
      <c r="N17" s="109"/>
      <c r="O17" s="109"/>
      <c r="P17" s="105"/>
      <c r="Q17" s="105"/>
      <c r="R17" s="105"/>
      <c r="S17" s="105"/>
      <c r="T17" s="105"/>
      <c r="U17" s="105"/>
      <c r="V17" s="105"/>
      <c r="W17" s="105"/>
      <c r="X17" s="105"/>
      <c r="Y17" s="105"/>
    </row>
    <row r="18" spans="1:25" s="101" customFormat="1" ht="19.5" customHeight="1" x14ac:dyDescent="0.2">
      <c r="A18" s="84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111"/>
      <c r="O18" s="111"/>
      <c r="P18" s="105"/>
      <c r="Q18" s="105"/>
      <c r="R18" s="105"/>
      <c r="S18" s="105"/>
      <c r="T18" s="105"/>
      <c r="U18" s="105"/>
      <c r="V18" s="105"/>
      <c r="W18" s="105"/>
      <c r="X18" s="105"/>
      <c r="Y18" s="105"/>
    </row>
    <row r="19" spans="1:25" s="101" customFormat="1" x14ac:dyDescent="0.2">
      <c r="A19" s="84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</row>
  </sheetData>
  <mergeCells count="22">
    <mergeCell ref="A1:B2"/>
    <mergeCell ref="C1:K1"/>
    <mergeCell ref="A5:A6"/>
    <mergeCell ref="B5:B6"/>
    <mergeCell ref="M5:M6"/>
    <mergeCell ref="G5:G6"/>
    <mergeCell ref="H5:H6"/>
    <mergeCell ref="I5:I6"/>
    <mergeCell ref="J5:J6"/>
    <mergeCell ref="L1:L3"/>
    <mergeCell ref="A11:H11"/>
    <mergeCell ref="A8:A10"/>
    <mergeCell ref="B8:B10"/>
    <mergeCell ref="C8:C10"/>
    <mergeCell ref="D8:D10"/>
    <mergeCell ref="F5:F6"/>
    <mergeCell ref="D3:E3"/>
    <mergeCell ref="C5:C6"/>
    <mergeCell ref="D5:D6"/>
    <mergeCell ref="E5:E6"/>
    <mergeCell ref="K5:K6"/>
    <mergeCell ref="L5:L6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workbookViewId="0">
      <selection activeCell="I21" sqref="I2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409"/>
      <c r="B1" s="409"/>
      <c r="C1" s="417" t="s">
        <v>21</v>
      </c>
      <c r="D1" s="417"/>
      <c r="E1" s="417"/>
      <c r="F1" s="417"/>
      <c r="G1" s="417"/>
      <c r="H1" s="417"/>
      <c r="I1" s="417"/>
      <c r="J1" s="417"/>
      <c r="K1" s="409"/>
    </row>
    <row r="2" spans="1:24" ht="12.75" customHeight="1" x14ac:dyDescent="0.2">
      <c r="A2" s="409"/>
      <c r="B2" s="409"/>
      <c r="C2" s="3"/>
      <c r="D2" s="3"/>
      <c r="G2" s="3"/>
      <c r="K2" s="409"/>
    </row>
    <row r="3" spans="1:24" ht="20.25" customHeight="1" x14ac:dyDescent="0.2">
      <c r="A3" s="409"/>
      <c r="B3" s="409"/>
      <c r="K3" s="409"/>
    </row>
    <row r="4" spans="1:24" ht="12.75" customHeight="1" thickBot="1" x14ac:dyDescent="0.25">
      <c r="C4" s="3" t="s">
        <v>2</v>
      </c>
      <c r="D4" s="424" t="s">
        <v>314</v>
      </c>
      <c r="E4" s="424"/>
      <c r="F4" s="3" t="s">
        <v>22</v>
      </c>
      <c r="G4" s="22">
        <v>2012</v>
      </c>
      <c r="K4" s="409"/>
    </row>
    <row r="5" spans="1:24" ht="12.75" customHeight="1" thickTop="1" x14ac:dyDescent="0.2">
      <c r="C5" s="3"/>
      <c r="D5" s="21"/>
      <c r="F5" s="3"/>
      <c r="G5" s="21"/>
      <c r="K5" s="23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405" t="s">
        <v>5</v>
      </c>
      <c r="B7" s="407" t="s">
        <v>62</v>
      </c>
      <c r="C7" s="407" t="s">
        <v>49</v>
      </c>
      <c r="D7" s="407" t="s">
        <v>3</v>
      </c>
      <c r="E7" s="420" t="s">
        <v>23</v>
      </c>
      <c r="F7" s="407" t="s">
        <v>7</v>
      </c>
      <c r="G7" s="407" t="s">
        <v>8</v>
      </c>
      <c r="H7" s="407" t="s">
        <v>6</v>
      </c>
      <c r="I7" s="407" t="s">
        <v>4</v>
      </c>
      <c r="J7" s="420" t="s">
        <v>17</v>
      </c>
      <c r="K7" s="422" t="s">
        <v>13</v>
      </c>
      <c r="L7" s="418" t="s">
        <v>1</v>
      </c>
    </row>
    <row r="8" spans="1:24" s="6" customFormat="1" ht="24.75" customHeight="1" x14ac:dyDescent="0.2">
      <c r="A8" s="406"/>
      <c r="B8" s="408"/>
      <c r="C8" s="410"/>
      <c r="D8" s="408"/>
      <c r="E8" s="421"/>
      <c r="F8" s="410"/>
      <c r="G8" s="408"/>
      <c r="H8" s="408"/>
      <c r="I8" s="410"/>
      <c r="J8" s="421"/>
      <c r="K8" s="423"/>
      <c r="L8" s="419"/>
    </row>
    <row r="9" spans="1:24" s="190" customFormat="1" ht="45" customHeight="1" x14ac:dyDescent="0.2">
      <c r="A9" s="180" t="s">
        <v>56</v>
      </c>
      <c r="B9" s="181" t="s">
        <v>9</v>
      </c>
      <c r="C9" s="181" t="s">
        <v>57</v>
      </c>
      <c r="D9" s="182" t="s">
        <v>58</v>
      </c>
      <c r="E9" s="183" t="s">
        <v>154</v>
      </c>
      <c r="F9" s="184">
        <v>1</v>
      </c>
      <c r="G9" s="184">
        <v>9</v>
      </c>
      <c r="H9" s="185">
        <v>10</v>
      </c>
      <c r="I9" s="186">
        <f>650000*H9</f>
        <v>6500000</v>
      </c>
      <c r="J9" s="187" t="s">
        <v>247</v>
      </c>
      <c r="K9" s="188"/>
      <c r="L9" s="189" t="s">
        <v>45</v>
      </c>
    </row>
    <row r="10" spans="1:24" s="7" customFormat="1" ht="15.75" customHeight="1" thickBot="1" x14ac:dyDescent="0.25">
      <c r="A10" s="425" t="s">
        <v>0</v>
      </c>
      <c r="B10" s="426"/>
      <c r="C10" s="426"/>
      <c r="D10" s="426"/>
      <c r="E10" s="426"/>
      <c r="F10" s="426"/>
      <c r="G10" s="426"/>
      <c r="H10" s="17">
        <f>SUM(H9:H9)</f>
        <v>10</v>
      </c>
      <c r="I10" s="18">
        <f>SUM(I9:I9)</f>
        <v>6500000</v>
      </c>
      <c r="J10" s="19"/>
      <c r="K10" s="19"/>
      <c r="L10" s="2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D4:E4"/>
    <mergeCell ref="L7:L8"/>
    <mergeCell ref="A10:G10"/>
    <mergeCell ref="A1:B3"/>
    <mergeCell ref="C1:J1"/>
    <mergeCell ref="H7:H8"/>
    <mergeCell ref="I7:I8"/>
    <mergeCell ref="J7:J8"/>
    <mergeCell ref="K1:K4"/>
    <mergeCell ref="A7:A8"/>
    <mergeCell ref="B7:B8"/>
    <mergeCell ref="K7:K8"/>
    <mergeCell ref="C7:C8"/>
    <mergeCell ref="D7:D8"/>
    <mergeCell ref="E7:E8"/>
    <mergeCell ref="F7:F8"/>
    <mergeCell ref="G7:G8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workbookViewId="0">
      <selection activeCell="I36" sqref="I36"/>
    </sheetView>
  </sheetViews>
  <sheetFormatPr baseColWidth="10" defaultColWidth="7.5703125" defaultRowHeight="12" x14ac:dyDescent="0.2"/>
  <cols>
    <col min="1" max="1" width="7.5703125" style="84"/>
    <col min="2" max="2" width="8.85546875" style="84" customWidth="1"/>
    <col min="3" max="3" width="14.140625" style="84" customWidth="1"/>
    <col min="4" max="4" width="16.42578125" style="84" customWidth="1"/>
    <col min="5" max="5" width="41.42578125" style="84" customWidth="1"/>
    <col min="6" max="6" width="13.7109375" style="84" customWidth="1"/>
    <col min="7" max="7" width="15.28515625" style="84" customWidth="1"/>
    <col min="8" max="8" width="8.85546875" style="84" bestFit="1" customWidth="1"/>
    <col min="9" max="9" width="16.28515625" style="84" customWidth="1"/>
    <col min="10" max="10" width="17.42578125" style="84" customWidth="1"/>
    <col min="11" max="11" width="20.5703125" style="84" customWidth="1"/>
    <col min="12" max="12" width="19.85546875" style="84" customWidth="1"/>
    <col min="13" max="16384" width="7.5703125" style="84"/>
  </cols>
  <sheetData>
    <row r="1" spans="1:12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5"/>
    </row>
    <row r="2" spans="1:12" ht="12.75" customHeight="1" x14ac:dyDescent="0.2">
      <c r="A2" s="445"/>
      <c r="B2" s="445"/>
      <c r="C2" s="85"/>
      <c r="D2" s="85"/>
      <c r="G2" s="85"/>
      <c r="K2" s="445"/>
    </row>
    <row r="3" spans="1:12" s="166" customFormat="1" ht="12.75" customHeight="1" thickBot="1" x14ac:dyDescent="0.25">
      <c r="C3" s="167" t="s">
        <v>2</v>
      </c>
      <c r="D3" s="465" t="s">
        <v>314</v>
      </c>
      <c r="E3" s="465"/>
      <c r="F3" s="167" t="s">
        <v>22</v>
      </c>
      <c r="G3" s="168">
        <v>2012</v>
      </c>
      <c r="K3" s="445"/>
    </row>
    <row r="4" spans="1:12" s="166" customFormat="1" ht="12.75" customHeight="1" thickTop="1" thickBot="1" x14ac:dyDescent="0.25">
      <c r="C4" s="167"/>
      <c r="D4" s="169"/>
      <c r="F4" s="167"/>
      <c r="G4" s="169"/>
      <c r="K4" s="170"/>
    </row>
    <row r="5" spans="1:12" s="171" customFormat="1" ht="24.75" customHeight="1" thickTop="1" x14ac:dyDescent="0.2">
      <c r="A5" s="457" t="s">
        <v>5</v>
      </c>
      <c r="B5" s="453" t="s">
        <v>62</v>
      </c>
      <c r="C5" s="453" t="s">
        <v>49</v>
      </c>
      <c r="D5" s="453" t="s">
        <v>3</v>
      </c>
      <c r="E5" s="455" t="s">
        <v>23</v>
      </c>
      <c r="F5" s="453" t="s">
        <v>7</v>
      </c>
      <c r="G5" s="453" t="s">
        <v>8</v>
      </c>
      <c r="H5" s="453" t="s">
        <v>6</v>
      </c>
      <c r="I5" s="453" t="s">
        <v>4</v>
      </c>
      <c r="J5" s="455" t="s">
        <v>17</v>
      </c>
      <c r="K5" s="468" t="s">
        <v>13</v>
      </c>
      <c r="L5" s="451" t="s">
        <v>1</v>
      </c>
    </row>
    <row r="6" spans="1:12" s="171" customFormat="1" ht="24.75" customHeight="1" x14ac:dyDescent="0.2">
      <c r="A6" s="458"/>
      <c r="B6" s="454"/>
      <c r="C6" s="454"/>
      <c r="D6" s="454"/>
      <c r="E6" s="456"/>
      <c r="F6" s="454"/>
      <c r="G6" s="454"/>
      <c r="H6" s="454"/>
      <c r="I6" s="454"/>
      <c r="J6" s="456"/>
      <c r="K6" s="469"/>
      <c r="L6" s="452"/>
    </row>
    <row r="7" spans="1:12" s="171" customFormat="1" ht="22.5" x14ac:dyDescent="0.2">
      <c r="A7" s="466" t="s">
        <v>254</v>
      </c>
      <c r="B7" s="463" t="s">
        <v>9</v>
      </c>
      <c r="C7" s="463" t="s">
        <v>255</v>
      </c>
      <c r="D7" s="461" t="s">
        <v>256</v>
      </c>
      <c r="E7" s="172" t="s">
        <v>414</v>
      </c>
      <c r="F7" s="173">
        <v>6</v>
      </c>
      <c r="G7" s="174" t="s">
        <v>326</v>
      </c>
      <c r="H7" s="175">
        <v>1</v>
      </c>
      <c r="I7" s="176">
        <v>10000000</v>
      </c>
      <c r="J7" s="177" t="s">
        <v>257</v>
      </c>
      <c r="K7" s="178"/>
      <c r="L7" s="179" t="s">
        <v>16</v>
      </c>
    </row>
    <row r="8" spans="1:12" s="171" customFormat="1" ht="12.75" x14ac:dyDescent="0.2">
      <c r="A8" s="467"/>
      <c r="B8" s="464"/>
      <c r="C8" s="464"/>
      <c r="D8" s="462"/>
      <c r="E8" s="172" t="s">
        <v>407</v>
      </c>
      <c r="F8" s="173">
        <v>6</v>
      </c>
      <c r="G8" s="174" t="s">
        <v>415</v>
      </c>
      <c r="H8" s="175">
        <v>2</v>
      </c>
      <c r="I8" s="176">
        <v>50000000</v>
      </c>
      <c r="J8" s="177"/>
      <c r="K8" s="178"/>
      <c r="L8" s="179"/>
    </row>
    <row r="9" spans="1:12" s="171" customFormat="1" ht="12.75" x14ac:dyDescent="0.2">
      <c r="A9" s="467"/>
      <c r="B9" s="464"/>
      <c r="C9" s="464"/>
      <c r="D9" s="462"/>
      <c r="E9" s="172" t="s">
        <v>408</v>
      </c>
      <c r="F9" s="173">
        <v>3</v>
      </c>
      <c r="G9" s="174" t="s">
        <v>326</v>
      </c>
      <c r="H9" s="175">
        <v>1</v>
      </c>
      <c r="I9" s="176"/>
      <c r="J9" s="177"/>
      <c r="K9" s="178"/>
      <c r="L9" s="179"/>
    </row>
    <row r="10" spans="1:12" s="171" customFormat="1" ht="12.75" x14ac:dyDescent="0.2">
      <c r="A10" s="467"/>
      <c r="B10" s="464"/>
      <c r="C10" s="464"/>
      <c r="D10" s="462"/>
      <c r="E10" s="172" t="s">
        <v>409</v>
      </c>
      <c r="F10" s="173">
        <v>3</v>
      </c>
      <c r="G10" s="174" t="s">
        <v>416</v>
      </c>
      <c r="H10" s="175">
        <v>1</v>
      </c>
      <c r="I10" s="176"/>
      <c r="J10" s="177"/>
      <c r="K10" s="178"/>
      <c r="L10" s="179"/>
    </row>
    <row r="11" spans="1:12" s="171" customFormat="1" ht="12.75" x14ac:dyDescent="0.2">
      <c r="A11" s="467"/>
      <c r="B11" s="464"/>
      <c r="C11" s="464"/>
      <c r="D11" s="462"/>
      <c r="E11" s="172" t="s">
        <v>410</v>
      </c>
      <c r="F11" s="173">
        <v>3</v>
      </c>
      <c r="G11" s="174" t="s">
        <v>417</v>
      </c>
      <c r="H11" s="175">
        <v>1</v>
      </c>
      <c r="I11" s="176"/>
      <c r="J11" s="177"/>
      <c r="K11" s="178"/>
      <c r="L11" s="179"/>
    </row>
    <row r="12" spans="1:12" s="171" customFormat="1" ht="18.75" customHeight="1" x14ac:dyDescent="0.2">
      <c r="A12" s="467"/>
      <c r="B12" s="464"/>
      <c r="C12" s="464"/>
      <c r="D12" s="462"/>
      <c r="E12" s="172" t="s">
        <v>411</v>
      </c>
      <c r="F12" s="173">
        <v>3</v>
      </c>
      <c r="G12" s="174" t="s">
        <v>330</v>
      </c>
      <c r="H12" s="175">
        <v>1</v>
      </c>
      <c r="I12" s="176"/>
      <c r="J12" s="177"/>
      <c r="K12" s="178"/>
      <c r="L12" s="179"/>
    </row>
    <row r="13" spans="1:12" s="171" customFormat="1" ht="12.75" x14ac:dyDescent="0.2">
      <c r="A13" s="467"/>
      <c r="B13" s="464"/>
      <c r="C13" s="464"/>
      <c r="D13" s="462"/>
      <c r="E13" s="172" t="s">
        <v>412</v>
      </c>
      <c r="F13" s="173">
        <v>6</v>
      </c>
      <c r="G13" s="174" t="s">
        <v>363</v>
      </c>
      <c r="H13" s="175">
        <v>1</v>
      </c>
      <c r="I13" s="176">
        <v>5000000</v>
      </c>
      <c r="J13" s="177"/>
      <c r="K13" s="178"/>
      <c r="L13" s="179"/>
    </row>
    <row r="14" spans="1:12" s="171" customFormat="1" ht="13.5" thickBot="1" x14ac:dyDescent="0.25">
      <c r="A14" s="467"/>
      <c r="B14" s="464"/>
      <c r="C14" s="464"/>
      <c r="D14" s="462"/>
      <c r="E14" s="172" t="s">
        <v>413</v>
      </c>
      <c r="F14" s="173">
        <v>3</v>
      </c>
      <c r="G14" s="174" t="s">
        <v>418</v>
      </c>
      <c r="H14" s="175">
        <v>10</v>
      </c>
      <c r="I14" s="176"/>
      <c r="J14" s="177"/>
      <c r="K14" s="178"/>
      <c r="L14" s="179"/>
    </row>
    <row r="15" spans="1:12" s="88" customFormat="1" ht="17.25" thickTop="1" thickBot="1" x14ac:dyDescent="0.25">
      <c r="A15" s="459" t="s">
        <v>0</v>
      </c>
      <c r="B15" s="460"/>
      <c r="C15" s="460"/>
      <c r="D15" s="460"/>
      <c r="E15" s="460"/>
      <c r="F15" s="460"/>
      <c r="G15" s="460"/>
      <c r="H15" s="150">
        <f>SUM(H7:H14)</f>
        <v>18</v>
      </c>
      <c r="I15" s="151">
        <f>SUM(I7:I14)</f>
        <v>65000000</v>
      </c>
      <c r="J15" s="152"/>
      <c r="K15" s="152"/>
      <c r="L15" s="153"/>
    </row>
    <row r="16" spans="1:12" s="88" customFormat="1" ht="12.75" thickTop="1" x14ac:dyDescent="0.2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</row>
    <row r="17" spans="1:24" s="85" customFormat="1" ht="15.75" customHeight="1" x14ac:dyDescent="0.2">
      <c r="A17" s="101"/>
      <c r="B17" s="101"/>
      <c r="C17" s="102"/>
      <c r="D17" s="102"/>
      <c r="E17" s="102"/>
      <c r="F17" s="102"/>
      <c r="G17" s="102"/>
      <c r="H17" s="102"/>
      <c r="I17" s="103"/>
      <c r="J17" s="103"/>
      <c r="K17" s="104"/>
      <c r="L17" s="104"/>
    </row>
    <row r="18" spans="1:24" s="101" customFormat="1" ht="12.75" x14ac:dyDescent="0.2">
      <c r="C18" s="106"/>
      <c r="D18" s="106"/>
      <c r="E18" s="106"/>
      <c r="F18" s="107"/>
      <c r="G18" s="107"/>
      <c r="H18" s="106"/>
      <c r="I18" s="108"/>
      <c r="J18" s="108"/>
      <c r="K18" s="109"/>
      <c r="L18" s="109"/>
    </row>
    <row r="19" spans="1:24" s="101" customFormat="1" ht="25.5" customHeight="1" x14ac:dyDescent="0.2">
      <c r="C19" s="106"/>
      <c r="D19" s="106"/>
      <c r="E19" s="106"/>
      <c r="F19" s="107"/>
      <c r="G19" s="107"/>
      <c r="H19" s="106"/>
      <c r="I19" s="108"/>
      <c r="J19" s="108"/>
      <c r="K19" s="109"/>
      <c r="L19" s="109"/>
      <c r="M19" s="104"/>
      <c r="N19" s="104"/>
      <c r="O19" s="105"/>
      <c r="P19" s="105"/>
      <c r="Q19" s="105"/>
      <c r="R19" s="105"/>
      <c r="S19" s="105"/>
      <c r="T19" s="105"/>
      <c r="U19" s="105"/>
      <c r="V19" s="105"/>
      <c r="W19" s="105"/>
      <c r="X19" s="105"/>
    </row>
    <row r="20" spans="1:24" s="101" customFormat="1" ht="25.5" customHeight="1" x14ac:dyDescent="0.2">
      <c r="C20" s="106"/>
      <c r="D20" s="106"/>
      <c r="E20" s="106"/>
      <c r="F20" s="110"/>
      <c r="G20" s="110"/>
      <c r="H20" s="106"/>
      <c r="I20" s="108"/>
      <c r="J20" s="108"/>
      <c r="K20" s="111"/>
      <c r="L20" s="111"/>
      <c r="M20" s="109"/>
      <c r="N20" s="109"/>
      <c r="O20" s="105"/>
      <c r="P20" s="105"/>
      <c r="Q20" s="105"/>
      <c r="R20" s="105"/>
      <c r="S20" s="105"/>
      <c r="T20" s="105"/>
      <c r="U20" s="105"/>
      <c r="V20" s="105"/>
      <c r="W20" s="105"/>
      <c r="X20" s="105"/>
    </row>
    <row r="21" spans="1:24" s="101" customFormat="1" ht="19.5" customHeight="1" x14ac:dyDescent="0.2">
      <c r="K21" s="112"/>
      <c r="L21" s="105"/>
      <c r="M21" s="109"/>
      <c r="N21" s="109"/>
      <c r="O21" s="105"/>
      <c r="P21" s="105"/>
      <c r="Q21" s="105"/>
      <c r="R21" s="105"/>
      <c r="S21" s="105"/>
      <c r="T21" s="105"/>
      <c r="U21" s="105"/>
      <c r="V21" s="105"/>
      <c r="W21" s="105"/>
      <c r="X21" s="105"/>
    </row>
    <row r="22" spans="1:24" s="101" customFormat="1" ht="19.5" customHeight="1" x14ac:dyDescent="0.2">
      <c r="A22" s="84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111"/>
      <c r="N22" s="111"/>
      <c r="O22" s="105"/>
      <c r="P22" s="105"/>
      <c r="Q22" s="105"/>
      <c r="R22" s="105"/>
      <c r="S22" s="105"/>
      <c r="T22" s="105"/>
      <c r="U22" s="105"/>
      <c r="V22" s="105"/>
      <c r="W22" s="105"/>
      <c r="X22" s="105"/>
    </row>
    <row r="23" spans="1:24" s="101" customFormat="1" x14ac:dyDescent="0.2">
      <c r="A23" s="84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</row>
  </sheetData>
  <mergeCells count="21">
    <mergeCell ref="K1:K3"/>
    <mergeCell ref="D3:E3"/>
    <mergeCell ref="A7:A14"/>
    <mergeCell ref="I5:I6"/>
    <mergeCell ref="K5:K6"/>
    <mergeCell ref="D5:D6"/>
    <mergeCell ref="E5:E6"/>
    <mergeCell ref="B5:B6"/>
    <mergeCell ref="A15:G15"/>
    <mergeCell ref="G5:G6"/>
    <mergeCell ref="D7:D14"/>
    <mergeCell ref="C7:C14"/>
    <mergeCell ref="B7:B14"/>
    <mergeCell ref="A1:B2"/>
    <mergeCell ref="C1:J1"/>
    <mergeCell ref="L5:L6"/>
    <mergeCell ref="F5:F6"/>
    <mergeCell ref="H5:H6"/>
    <mergeCell ref="C5:C6"/>
    <mergeCell ref="J5:J6"/>
    <mergeCell ref="A5:A6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topLeftCell="D1" workbookViewId="0">
      <selection activeCell="K21" sqref="K21"/>
    </sheetView>
  </sheetViews>
  <sheetFormatPr baseColWidth="10" defaultColWidth="7.5703125" defaultRowHeight="12" x14ac:dyDescent="0.2"/>
  <cols>
    <col min="1" max="1" width="7.5703125" style="84"/>
    <col min="2" max="2" width="8.85546875" style="84" customWidth="1"/>
    <col min="3" max="3" width="14.140625" style="84" customWidth="1"/>
    <col min="4" max="4" width="16.42578125" style="84" customWidth="1"/>
    <col min="5" max="5" width="41.42578125" style="84" customWidth="1"/>
    <col min="6" max="6" width="13.7109375" style="84" customWidth="1"/>
    <col min="7" max="7" width="15.28515625" style="84" customWidth="1"/>
    <col min="8" max="8" width="8.85546875" style="84" bestFit="1" customWidth="1"/>
    <col min="9" max="9" width="16.28515625" style="84" customWidth="1"/>
    <col min="10" max="10" width="17.42578125" style="84" customWidth="1"/>
    <col min="11" max="11" width="20.5703125" style="84" customWidth="1"/>
    <col min="12" max="12" width="19.85546875" style="84" customWidth="1"/>
    <col min="13" max="16384" width="7.5703125" style="84"/>
  </cols>
  <sheetData>
    <row r="1" spans="1:12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5"/>
    </row>
    <row r="2" spans="1:12" ht="12.75" customHeight="1" x14ac:dyDescent="0.2">
      <c r="A2" s="445"/>
      <c r="B2" s="445"/>
      <c r="C2" s="85"/>
      <c r="D2" s="85"/>
      <c r="G2" s="85"/>
      <c r="K2" s="445"/>
    </row>
    <row r="3" spans="1:12" ht="12.75" customHeight="1" thickBot="1" x14ac:dyDescent="0.25">
      <c r="C3" s="85" t="s">
        <v>2</v>
      </c>
      <c r="D3" s="427" t="s">
        <v>314</v>
      </c>
      <c r="E3" s="427"/>
      <c r="F3" s="85" t="s">
        <v>22</v>
      </c>
      <c r="G3" s="86">
        <v>2012</v>
      </c>
      <c r="K3" s="445"/>
    </row>
    <row r="4" spans="1:12" ht="12.75" customHeight="1" thickTop="1" thickBot="1" x14ac:dyDescent="0.25">
      <c r="C4" s="85"/>
      <c r="D4" s="87"/>
      <c r="F4" s="85"/>
      <c r="G4" s="87"/>
      <c r="K4" s="83"/>
    </row>
    <row r="5" spans="1:12" s="88" customFormat="1" ht="24.75" customHeight="1" thickTop="1" x14ac:dyDescent="0.2">
      <c r="A5" s="447" t="s">
        <v>5</v>
      </c>
      <c r="B5" s="428" t="s">
        <v>62</v>
      </c>
      <c r="C5" s="428" t="s">
        <v>49</v>
      </c>
      <c r="D5" s="428" t="s">
        <v>3</v>
      </c>
      <c r="E5" s="430" t="s">
        <v>23</v>
      </c>
      <c r="F5" s="428" t="s">
        <v>7</v>
      </c>
      <c r="G5" s="428" t="s">
        <v>8</v>
      </c>
      <c r="H5" s="428" t="s">
        <v>6</v>
      </c>
      <c r="I5" s="428" t="s">
        <v>4</v>
      </c>
      <c r="J5" s="430" t="s">
        <v>17</v>
      </c>
      <c r="K5" s="432" t="s">
        <v>13</v>
      </c>
      <c r="L5" s="449" t="s">
        <v>1</v>
      </c>
    </row>
    <row r="6" spans="1:12" s="88" customFormat="1" ht="24.75" customHeight="1" x14ac:dyDescent="0.2">
      <c r="A6" s="448"/>
      <c r="B6" s="429"/>
      <c r="C6" s="429"/>
      <c r="D6" s="429"/>
      <c r="E6" s="431"/>
      <c r="F6" s="429"/>
      <c r="G6" s="429"/>
      <c r="H6" s="429"/>
      <c r="I6" s="429"/>
      <c r="J6" s="431"/>
      <c r="K6" s="433"/>
      <c r="L6" s="450"/>
    </row>
    <row r="7" spans="1:12" s="171" customFormat="1" ht="22.5" x14ac:dyDescent="0.2">
      <c r="A7" s="466" t="s">
        <v>320</v>
      </c>
      <c r="B7" s="463" t="s">
        <v>9</v>
      </c>
      <c r="C7" s="463" t="s">
        <v>321</v>
      </c>
      <c r="D7" s="472" t="s">
        <v>256</v>
      </c>
      <c r="E7" s="379" t="s">
        <v>377</v>
      </c>
      <c r="F7" s="93">
        <v>6</v>
      </c>
      <c r="G7" s="380" t="s">
        <v>439</v>
      </c>
      <c r="H7" s="384">
        <v>1</v>
      </c>
      <c r="I7" s="385">
        <v>3000000</v>
      </c>
      <c r="J7" s="91" t="s">
        <v>359</v>
      </c>
      <c r="K7" s="388" t="s">
        <v>441</v>
      </c>
      <c r="L7" s="360" t="s">
        <v>16</v>
      </c>
    </row>
    <row r="8" spans="1:12" s="171" customFormat="1" ht="22.5" x14ac:dyDescent="0.2">
      <c r="A8" s="467"/>
      <c r="B8" s="464"/>
      <c r="C8" s="464"/>
      <c r="D8" s="473"/>
      <c r="E8" s="379" t="s">
        <v>377</v>
      </c>
      <c r="F8" s="93">
        <v>6</v>
      </c>
      <c r="G8" s="380" t="s">
        <v>438</v>
      </c>
      <c r="H8" s="384">
        <v>1</v>
      </c>
      <c r="I8" s="385">
        <v>6000000</v>
      </c>
      <c r="J8" s="91" t="s">
        <v>359</v>
      </c>
      <c r="K8" s="381"/>
      <c r="L8" s="360"/>
    </row>
    <row r="9" spans="1:12" s="171" customFormat="1" ht="22.5" x14ac:dyDescent="0.2">
      <c r="A9" s="467"/>
      <c r="B9" s="464"/>
      <c r="C9" s="464"/>
      <c r="D9" s="473"/>
      <c r="E9" s="379" t="s">
        <v>419</v>
      </c>
      <c r="F9" s="93">
        <v>6</v>
      </c>
      <c r="G9" s="380" t="s">
        <v>420</v>
      </c>
      <c r="H9" s="384">
        <v>2</v>
      </c>
      <c r="I9" s="385">
        <v>6000000</v>
      </c>
      <c r="J9" s="91" t="s">
        <v>359</v>
      </c>
      <c r="K9" s="381"/>
      <c r="L9" s="360"/>
    </row>
    <row r="10" spans="1:12" s="171" customFormat="1" ht="22.5" x14ac:dyDescent="0.2">
      <c r="A10" s="467"/>
      <c r="B10" s="464"/>
      <c r="C10" s="464"/>
      <c r="D10" s="473"/>
      <c r="E10" s="379" t="s">
        <v>440</v>
      </c>
      <c r="F10" s="93">
        <v>6</v>
      </c>
      <c r="G10" s="380" t="s">
        <v>416</v>
      </c>
      <c r="H10" s="384">
        <v>1</v>
      </c>
      <c r="I10" s="385">
        <v>8000000</v>
      </c>
      <c r="J10" s="91" t="s">
        <v>359</v>
      </c>
      <c r="K10" s="388" t="s">
        <v>441</v>
      </c>
      <c r="L10" s="360"/>
    </row>
    <row r="11" spans="1:12" s="171" customFormat="1" ht="22.5" x14ac:dyDescent="0.2">
      <c r="A11" s="467"/>
      <c r="B11" s="464"/>
      <c r="C11" s="464"/>
      <c r="D11" s="473"/>
      <c r="E11" s="379" t="s">
        <v>378</v>
      </c>
      <c r="F11" s="93">
        <v>6</v>
      </c>
      <c r="G11" s="380" t="s">
        <v>319</v>
      </c>
      <c r="H11" s="384">
        <v>2</v>
      </c>
      <c r="I11" s="385">
        <v>15000000</v>
      </c>
      <c r="J11" s="91" t="s">
        <v>359</v>
      </c>
      <c r="K11" s="381"/>
      <c r="L11" s="360" t="s">
        <v>16</v>
      </c>
    </row>
    <row r="12" spans="1:12" s="171" customFormat="1" ht="22.5" x14ac:dyDescent="0.2">
      <c r="A12" s="467"/>
      <c r="B12" s="464"/>
      <c r="C12" s="464"/>
      <c r="D12" s="473"/>
      <c r="E12" s="379" t="s">
        <v>324</v>
      </c>
      <c r="F12" s="93">
        <v>6</v>
      </c>
      <c r="G12" s="380" t="s">
        <v>325</v>
      </c>
      <c r="H12" s="384">
        <v>1</v>
      </c>
      <c r="I12" s="385">
        <v>20000000</v>
      </c>
      <c r="J12" s="91" t="s">
        <v>359</v>
      </c>
      <c r="K12" s="381"/>
      <c r="L12" s="360" t="s">
        <v>16</v>
      </c>
    </row>
    <row r="13" spans="1:12" s="171" customFormat="1" ht="22.5" x14ac:dyDescent="0.2">
      <c r="A13" s="467"/>
      <c r="B13" s="464"/>
      <c r="C13" s="464"/>
      <c r="D13" s="473"/>
      <c r="E13" s="382" t="s">
        <v>322</v>
      </c>
      <c r="F13" s="93">
        <v>6</v>
      </c>
      <c r="G13" s="380" t="s">
        <v>319</v>
      </c>
      <c r="H13" s="91">
        <v>1</v>
      </c>
      <c r="I13" s="386">
        <v>0</v>
      </c>
      <c r="J13" s="91" t="s">
        <v>359</v>
      </c>
      <c r="K13" s="381"/>
      <c r="L13" s="360" t="s">
        <v>16</v>
      </c>
    </row>
    <row r="14" spans="1:12" s="171" customFormat="1" ht="23.25" thickBot="1" x14ac:dyDescent="0.25">
      <c r="A14" s="471"/>
      <c r="B14" s="470"/>
      <c r="C14" s="470"/>
      <c r="D14" s="474"/>
      <c r="E14" s="383" t="s">
        <v>323</v>
      </c>
      <c r="F14" s="93">
        <v>6</v>
      </c>
      <c r="G14" s="380" t="s">
        <v>325</v>
      </c>
      <c r="H14" s="91">
        <v>1</v>
      </c>
      <c r="I14" s="386">
        <v>40000000</v>
      </c>
      <c r="J14" s="91" t="s">
        <v>359</v>
      </c>
      <c r="K14" s="381"/>
      <c r="L14" s="387" t="s">
        <v>16</v>
      </c>
    </row>
    <row r="15" spans="1:12" s="88" customFormat="1" ht="17.25" thickTop="1" thickBot="1" x14ac:dyDescent="0.25">
      <c r="A15" s="459" t="s">
        <v>0</v>
      </c>
      <c r="B15" s="460"/>
      <c r="C15" s="460"/>
      <c r="D15" s="460"/>
      <c r="E15" s="460"/>
      <c r="F15" s="460"/>
      <c r="G15" s="460"/>
      <c r="H15" s="150">
        <f>SUM(H7:H14)</f>
        <v>10</v>
      </c>
      <c r="I15" s="151">
        <f>SUM(I7:I14)</f>
        <v>98000000</v>
      </c>
      <c r="J15" s="152"/>
      <c r="K15" s="152"/>
      <c r="L15" s="153"/>
    </row>
    <row r="16" spans="1:12" s="88" customFormat="1" ht="12.75" thickTop="1" x14ac:dyDescent="0.2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</row>
    <row r="17" spans="1:24" s="85" customFormat="1" ht="15.75" customHeight="1" x14ac:dyDescent="0.2">
      <c r="A17" s="101"/>
      <c r="B17" s="101"/>
      <c r="C17" s="102"/>
      <c r="D17" s="102"/>
      <c r="E17" s="102"/>
      <c r="F17" s="102"/>
      <c r="G17" s="102"/>
      <c r="H17" s="102"/>
      <c r="I17" s="103"/>
      <c r="J17" s="103"/>
      <c r="K17" s="104"/>
      <c r="L17" s="104"/>
    </row>
    <row r="18" spans="1:24" s="101" customFormat="1" ht="12.75" x14ac:dyDescent="0.2">
      <c r="C18" s="106"/>
      <c r="D18" s="106"/>
      <c r="E18" s="106"/>
      <c r="F18" s="107"/>
      <c r="G18" s="107"/>
      <c r="H18" s="106"/>
      <c r="I18" s="108"/>
      <c r="J18" s="108"/>
      <c r="K18" s="109"/>
      <c r="L18" s="109"/>
    </row>
    <row r="19" spans="1:24" s="101" customFormat="1" ht="25.5" customHeight="1" x14ac:dyDescent="0.2">
      <c r="C19" s="106"/>
      <c r="D19" s="106"/>
      <c r="E19" s="106"/>
      <c r="F19" s="107"/>
      <c r="G19" s="107"/>
      <c r="H19" s="106"/>
      <c r="I19" s="108"/>
      <c r="J19" s="108"/>
      <c r="K19" s="109"/>
      <c r="L19" s="109"/>
      <c r="M19" s="104"/>
      <c r="N19" s="104"/>
      <c r="O19" s="105"/>
      <c r="P19" s="105"/>
      <c r="Q19" s="105"/>
      <c r="R19" s="105"/>
      <c r="S19" s="105"/>
      <c r="T19" s="105"/>
      <c r="U19" s="105"/>
      <c r="V19" s="105"/>
      <c r="W19" s="105"/>
      <c r="X19" s="105"/>
    </row>
    <row r="20" spans="1:24" s="101" customFormat="1" ht="25.5" customHeight="1" x14ac:dyDescent="0.2">
      <c r="C20" s="106"/>
      <c r="D20" s="106"/>
      <c r="E20" s="106"/>
      <c r="F20" s="110"/>
      <c r="G20" s="110"/>
      <c r="H20" s="106"/>
      <c r="I20" s="108"/>
      <c r="J20" s="108"/>
      <c r="K20" s="111"/>
      <c r="L20" s="111"/>
      <c r="M20" s="109"/>
      <c r="N20" s="109"/>
      <c r="O20" s="105"/>
      <c r="P20" s="105"/>
      <c r="Q20" s="105"/>
      <c r="R20" s="105"/>
      <c r="S20" s="105"/>
      <c r="T20" s="105"/>
      <c r="U20" s="105"/>
      <c r="V20" s="105"/>
      <c r="W20" s="105"/>
      <c r="X20" s="105"/>
    </row>
    <row r="21" spans="1:24" s="101" customFormat="1" ht="19.5" customHeight="1" x14ac:dyDescent="0.2">
      <c r="K21" s="112"/>
      <c r="L21" s="105"/>
      <c r="M21" s="109"/>
      <c r="N21" s="109"/>
      <c r="O21" s="105"/>
      <c r="P21" s="105"/>
      <c r="Q21" s="105"/>
      <c r="R21" s="105"/>
      <c r="S21" s="105"/>
      <c r="T21" s="105"/>
      <c r="U21" s="105"/>
      <c r="V21" s="105"/>
      <c r="W21" s="105"/>
      <c r="X21" s="105"/>
    </row>
    <row r="22" spans="1:24" s="101" customFormat="1" ht="19.5" customHeight="1" x14ac:dyDescent="0.2">
      <c r="A22" s="84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111"/>
      <c r="N22" s="111"/>
      <c r="O22" s="105"/>
      <c r="P22" s="105"/>
      <c r="Q22" s="105"/>
      <c r="R22" s="105"/>
      <c r="S22" s="105"/>
      <c r="T22" s="105"/>
      <c r="U22" s="105"/>
      <c r="V22" s="105"/>
      <c r="W22" s="105"/>
      <c r="X22" s="105"/>
    </row>
    <row r="23" spans="1:24" s="101" customFormat="1" x14ac:dyDescent="0.2">
      <c r="A23" s="84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</row>
  </sheetData>
  <mergeCells count="21">
    <mergeCell ref="A1:B2"/>
    <mergeCell ref="C1:J1"/>
    <mergeCell ref="I5:I6"/>
    <mergeCell ref="E5:E6"/>
    <mergeCell ref="A5:A6"/>
    <mergeCell ref="B5:B6"/>
    <mergeCell ref="C5:C6"/>
    <mergeCell ref="L5:L6"/>
    <mergeCell ref="G5:G6"/>
    <mergeCell ref="A15:G15"/>
    <mergeCell ref="C7:C14"/>
    <mergeCell ref="B7:B14"/>
    <mergeCell ref="A7:A14"/>
    <mergeCell ref="D7:D14"/>
    <mergeCell ref="K1:K3"/>
    <mergeCell ref="D3:E3"/>
    <mergeCell ref="J5:J6"/>
    <mergeCell ref="D5:D6"/>
    <mergeCell ref="K5:K6"/>
    <mergeCell ref="H5:H6"/>
    <mergeCell ref="F5:F6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ignoredErrors>
    <ignoredError sqref="G7" numberStoredAsText="1"/>
  </ignoredError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opLeftCell="A4" workbookViewId="0">
      <selection activeCell="K16" sqref="K16"/>
    </sheetView>
  </sheetViews>
  <sheetFormatPr baseColWidth="10" defaultColWidth="7.5703125" defaultRowHeight="12" x14ac:dyDescent="0.2"/>
  <cols>
    <col min="1" max="1" width="7.5703125" style="84"/>
    <col min="2" max="2" width="8.85546875" style="84" customWidth="1"/>
    <col min="3" max="3" width="14.140625" style="84" customWidth="1"/>
    <col min="4" max="4" width="16.42578125" style="84" customWidth="1"/>
    <col min="5" max="5" width="41.42578125" style="84" customWidth="1"/>
    <col min="6" max="6" width="13.7109375" style="84" customWidth="1"/>
    <col min="7" max="7" width="15.28515625" style="84" customWidth="1"/>
    <col min="8" max="8" width="8.85546875" style="84" bestFit="1" customWidth="1"/>
    <col min="9" max="9" width="16.28515625" style="84" customWidth="1"/>
    <col min="10" max="10" width="17.42578125" style="84" customWidth="1"/>
    <col min="11" max="11" width="20.5703125" style="84" customWidth="1"/>
    <col min="12" max="12" width="19.85546875" style="84" customWidth="1"/>
    <col min="13" max="16384" width="7.5703125" style="84"/>
  </cols>
  <sheetData>
    <row r="1" spans="1:24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5"/>
    </row>
    <row r="2" spans="1:24" ht="12.75" customHeight="1" x14ac:dyDescent="0.2">
      <c r="A2" s="445"/>
      <c r="B2" s="445"/>
      <c r="C2" s="85"/>
      <c r="D2" s="85"/>
      <c r="G2" s="85"/>
      <c r="K2" s="445"/>
    </row>
    <row r="3" spans="1:24" ht="12.75" customHeight="1" thickBot="1" x14ac:dyDescent="0.25">
      <c r="C3" s="85" t="s">
        <v>2</v>
      </c>
      <c r="D3" s="427" t="s">
        <v>314</v>
      </c>
      <c r="E3" s="427"/>
      <c r="F3" s="85" t="s">
        <v>22</v>
      </c>
      <c r="G3" s="86">
        <v>2012</v>
      </c>
      <c r="K3" s="445"/>
    </row>
    <row r="4" spans="1:24" ht="12.75" customHeight="1" thickTop="1" thickBot="1" x14ac:dyDescent="0.25">
      <c r="C4" s="85"/>
      <c r="D4" s="87"/>
      <c r="F4" s="85"/>
      <c r="G4" s="87"/>
      <c r="K4" s="83"/>
    </row>
    <row r="5" spans="1:24" s="88" customFormat="1" ht="24.75" customHeight="1" thickTop="1" x14ac:dyDescent="0.2">
      <c r="A5" s="447" t="s">
        <v>5</v>
      </c>
      <c r="B5" s="428" t="s">
        <v>62</v>
      </c>
      <c r="C5" s="428" t="s">
        <v>49</v>
      </c>
      <c r="D5" s="428" t="s">
        <v>3</v>
      </c>
      <c r="E5" s="430" t="s">
        <v>23</v>
      </c>
      <c r="F5" s="428" t="s">
        <v>7</v>
      </c>
      <c r="G5" s="428" t="s">
        <v>8</v>
      </c>
      <c r="H5" s="428" t="s">
        <v>6</v>
      </c>
      <c r="I5" s="428" t="s">
        <v>4</v>
      </c>
      <c r="J5" s="430" t="s">
        <v>17</v>
      </c>
      <c r="K5" s="432" t="s">
        <v>13</v>
      </c>
      <c r="L5" s="449" t="s">
        <v>1</v>
      </c>
    </row>
    <row r="6" spans="1:24" s="88" customFormat="1" ht="24.75" customHeight="1" x14ac:dyDescent="0.2">
      <c r="A6" s="448"/>
      <c r="B6" s="429"/>
      <c r="C6" s="429"/>
      <c r="D6" s="429"/>
      <c r="E6" s="431"/>
      <c r="F6" s="429"/>
      <c r="G6" s="429"/>
      <c r="H6" s="429"/>
      <c r="I6" s="429"/>
      <c r="J6" s="431"/>
      <c r="K6" s="433"/>
      <c r="L6" s="450"/>
    </row>
    <row r="7" spans="1:24" s="196" customFormat="1" ht="56.25" customHeight="1" x14ac:dyDescent="0.2">
      <c r="A7" s="481" t="s">
        <v>327</v>
      </c>
      <c r="B7" s="477" t="s">
        <v>9</v>
      </c>
      <c r="C7" s="477" t="s">
        <v>328</v>
      </c>
      <c r="D7" s="479" t="s">
        <v>329</v>
      </c>
      <c r="E7" s="389" t="s">
        <v>384</v>
      </c>
      <c r="F7" s="390">
        <v>6</v>
      </c>
      <c r="G7" s="391" t="s">
        <v>326</v>
      </c>
      <c r="H7" s="392">
        <v>1</v>
      </c>
      <c r="I7" s="393">
        <v>8000000</v>
      </c>
      <c r="J7" s="477" t="s">
        <v>331</v>
      </c>
      <c r="K7" s="475"/>
      <c r="L7" s="394" t="s">
        <v>442</v>
      </c>
    </row>
    <row r="8" spans="1:24" s="196" customFormat="1" ht="56.25" customHeight="1" thickBot="1" x14ac:dyDescent="0.25">
      <c r="A8" s="482"/>
      <c r="B8" s="478"/>
      <c r="C8" s="478"/>
      <c r="D8" s="480"/>
      <c r="E8" s="389" t="s">
        <v>385</v>
      </c>
      <c r="F8" s="390">
        <v>6</v>
      </c>
      <c r="G8" s="391" t="s">
        <v>363</v>
      </c>
      <c r="H8" s="392">
        <v>89</v>
      </c>
      <c r="I8" s="393">
        <v>4000000</v>
      </c>
      <c r="J8" s="478"/>
      <c r="K8" s="476"/>
      <c r="L8" s="395" t="s">
        <v>443</v>
      </c>
    </row>
    <row r="9" spans="1:24" s="88" customFormat="1" ht="17.25" thickTop="1" thickBot="1" x14ac:dyDescent="0.25">
      <c r="A9" s="459" t="s">
        <v>0</v>
      </c>
      <c r="B9" s="460"/>
      <c r="C9" s="460"/>
      <c r="D9" s="460"/>
      <c r="E9" s="460"/>
      <c r="F9" s="460"/>
      <c r="G9" s="460"/>
      <c r="H9" s="150">
        <f>SUM(H7:H8)</f>
        <v>90</v>
      </c>
      <c r="I9" s="151">
        <f>SUM(I7:I8)</f>
        <v>12000000</v>
      </c>
      <c r="J9" s="152"/>
      <c r="K9" s="152"/>
      <c r="L9" s="153"/>
    </row>
    <row r="10" spans="1:24" s="88" customFormat="1" ht="12.75" thickTop="1" x14ac:dyDescent="0.2">
      <c r="A10" s="101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</row>
    <row r="11" spans="1:24" s="85" customFormat="1" ht="15.75" customHeight="1" x14ac:dyDescent="0.2">
      <c r="A11" s="101"/>
      <c r="B11" s="101"/>
      <c r="C11" s="102"/>
      <c r="D11" s="102"/>
      <c r="E11" s="102"/>
      <c r="F11" s="102"/>
      <c r="G11" s="102"/>
      <c r="H11" s="102"/>
      <c r="I11" s="103"/>
      <c r="J11" s="103"/>
      <c r="K11" s="104"/>
      <c r="L11" s="104"/>
    </row>
    <row r="12" spans="1:24" s="101" customFormat="1" ht="12.75" x14ac:dyDescent="0.2">
      <c r="C12" s="106"/>
      <c r="D12" s="106"/>
      <c r="E12" s="106"/>
      <c r="F12" s="107"/>
      <c r="G12" s="107"/>
      <c r="H12" s="106"/>
      <c r="I12" s="108"/>
      <c r="J12" s="108"/>
      <c r="K12" s="109"/>
      <c r="L12" s="109"/>
    </row>
    <row r="13" spans="1:24" s="101" customFormat="1" ht="25.5" customHeight="1" x14ac:dyDescent="0.2">
      <c r="C13" s="106"/>
      <c r="D13" s="106"/>
      <c r="E13" s="106"/>
      <c r="F13" s="107"/>
      <c r="G13" s="107"/>
      <c r="H13" s="106"/>
      <c r="I13" s="108"/>
      <c r="J13" s="108"/>
      <c r="K13" s="109"/>
      <c r="L13" s="109"/>
      <c r="M13" s="104"/>
      <c r="N13" s="104"/>
      <c r="O13" s="105"/>
      <c r="P13" s="105"/>
      <c r="Q13" s="105"/>
      <c r="R13" s="105"/>
      <c r="S13" s="105"/>
      <c r="T13" s="105"/>
      <c r="U13" s="105"/>
      <c r="V13" s="105"/>
      <c r="W13" s="105"/>
      <c r="X13" s="105"/>
    </row>
    <row r="14" spans="1:24" s="101" customFormat="1" ht="25.5" customHeight="1" x14ac:dyDescent="0.2">
      <c r="C14" s="106"/>
      <c r="D14" s="106"/>
      <c r="E14" s="106"/>
      <c r="F14" s="110"/>
      <c r="G14" s="110"/>
      <c r="H14" s="106"/>
      <c r="I14" s="108"/>
      <c r="J14" s="108"/>
      <c r="K14" s="111"/>
      <c r="L14" s="111"/>
      <c r="M14" s="109"/>
      <c r="N14" s="109"/>
      <c r="O14" s="105"/>
      <c r="P14" s="105"/>
      <c r="Q14" s="105"/>
      <c r="R14" s="105"/>
      <c r="S14" s="105"/>
      <c r="T14" s="105"/>
      <c r="U14" s="105"/>
      <c r="V14" s="105"/>
      <c r="W14" s="105"/>
      <c r="X14" s="105"/>
    </row>
    <row r="15" spans="1:24" s="101" customFormat="1" ht="19.5" customHeight="1" x14ac:dyDescent="0.2">
      <c r="K15" s="112"/>
      <c r="L15" s="105"/>
      <c r="M15" s="109"/>
      <c r="N15" s="109"/>
      <c r="O15" s="105"/>
      <c r="P15" s="105"/>
      <c r="Q15" s="105"/>
      <c r="R15" s="105"/>
      <c r="S15" s="105"/>
      <c r="T15" s="105"/>
      <c r="U15" s="105"/>
      <c r="V15" s="105"/>
      <c r="W15" s="105"/>
      <c r="X15" s="105"/>
    </row>
    <row r="16" spans="1:24" s="101" customFormat="1" ht="19.5" customHeight="1" x14ac:dyDescent="0.2">
      <c r="A16" s="84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111"/>
      <c r="N16" s="111"/>
      <c r="O16" s="105"/>
      <c r="P16" s="105"/>
      <c r="Q16" s="105"/>
      <c r="R16" s="105"/>
      <c r="S16" s="105"/>
      <c r="T16" s="105"/>
      <c r="U16" s="105"/>
      <c r="V16" s="105"/>
      <c r="W16" s="105"/>
      <c r="X16" s="105"/>
    </row>
    <row r="17" spans="1:24" s="101" customFormat="1" x14ac:dyDescent="0.2">
      <c r="A17" s="84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</row>
  </sheetData>
  <mergeCells count="23">
    <mergeCell ref="K7:K8"/>
    <mergeCell ref="A9:G9"/>
    <mergeCell ref="J7:J8"/>
    <mergeCell ref="D7:D8"/>
    <mergeCell ref="C7:C8"/>
    <mergeCell ref="B7:B8"/>
    <mergeCell ref="A7:A8"/>
    <mergeCell ref="K5:K6"/>
    <mergeCell ref="L5:L6"/>
    <mergeCell ref="E5:E6"/>
    <mergeCell ref="F5:F6"/>
    <mergeCell ref="G5:G6"/>
    <mergeCell ref="H5:H6"/>
    <mergeCell ref="K1:K3"/>
    <mergeCell ref="D3:E3"/>
    <mergeCell ref="A5:A6"/>
    <mergeCell ref="B5:B6"/>
    <mergeCell ref="C5:C6"/>
    <mergeCell ref="D5:D6"/>
    <mergeCell ref="A1:B2"/>
    <mergeCell ref="C1:J1"/>
    <mergeCell ref="I5:I6"/>
    <mergeCell ref="J5:J6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workbookViewId="0">
      <selection activeCell="A7" sqref="A7:IV8"/>
    </sheetView>
  </sheetViews>
  <sheetFormatPr baseColWidth="10" defaultColWidth="7.5703125" defaultRowHeight="12" x14ac:dyDescent="0.2"/>
  <cols>
    <col min="1" max="1" width="7.5703125" style="84"/>
    <col min="2" max="2" width="8.85546875" style="84" customWidth="1"/>
    <col min="3" max="3" width="14.140625" style="84" customWidth="1"/>
    <col min="4" max="4" width="16.42578125" style="84" customWidth="1"/>
    <col min="5" max="5" width="41.42578125" style="84" customWidth="1"/>
    <col min="6" max="6" width="13.7109375" style="84" customWidth="1"/>
    <col min="7" max="7" width="15.28515625" style="84" customWidth="1"/>
    <col min="8" max="8" width="8.85546875" style="84" bestFit="1" customWidth="1"/>
    <col min="9" max="9" width="16.28515625" style="84" customWidth="1"/>
    <col min="10" max="10" width="17.42578125" style="84" customWidth="1"/>
    <col min="11" max="11" width="20.5703125" style="84" customWidth="1"/>
    <col min="12" max="12" width="19.85546875" style="84" customWidth="1"/>
    <col min="13" max="16384" width="7.5703125" style="84"/>
  </cols>
  <sheetData>
    <row r="1" spans="1:24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5"/>
    </row>
    <row r="2" spans="1:24" ht="12.75" customHeight="1" x14ac:dyDescent="0.2">
      <c r="A2" s="445"/>
      <c r="B2" s="445"/>
      <c r="C2" s="85"/>
      <c r="D2" s="85"/>
      <c r="G2" s="85"/>
      <c r="K2" s="445"/>
    </row>
    <row r="3" spans="1:24" ht="12.75" customHeight="1" thickBot="1" x14ac:dyDescent="0.25">
      <c r="C3" s="85" t="s">
        <v>2</v>
      </c>
      <c r="D3" s="427" t="s">
        <v>314</v>
      </c>
      <c r="E3" s="427"/>
      <c r="F3" s="85" t="s">
        <v>22</v>
      </c>
      <c r="G3" s="86">
        <v>2012</v>
      </c>
      <c r="K3" s="445"/>
    </row>
    <row r="4" spans="1:24" ht="12.75" customHeight="1" thickTop="1" thickBot="1" x14ac:dyDescent="0.25">
      <c r="C4" s="85"/>
      <c r="D4" s="87"/>
      <c r="F4" s="85"/>
      <c r="G4" s="87"/>
      <c r="K4" s="83"/>
    </row>
    <row r="5" spans="1:24" s="88" customFormat="1" ht="24.75" customHeight="1" thickTop="1" x14ac:dyDescent="0.2">
      <c r="A5" s="447" t="s">
        <v>5</v>
      </c>
      <c r="B5" s="428" t="s">
        <v>62</v>
      </c>
      <c r="C5" s="428" t="s">
        <v>49</v>
      </c>
      <c r="D5" s="428" t="s">
        <v>3</v>
      </c>
      <c r="E5" s="430" t="s">
        <v>23</v>
      </c>
      <c r="F5" s="428" t="s">
        <v>7</v>
      </c>
      <c r="G5" s="428" t="s">
        <v>8</v>
      </c>
      <c r="H5" s="428" t="s">
        <v>6</v>
      </c>
      <c r="I5" s="428" t="s">
        <v>4</v>
      </c>
      <c r="J5" s="430" t="s">
        <v>17</v>
      </c>
      <c r="K5" s="432" t="s">
        <v>13</v>
      </c>
      <c r="L5" s="449" t="s">
        <v>1</v>
      </c>
    </row>
    <row r="6" spans="1:24" s="88" customFormat="1" ht="24.75" customHeight="1" x14ac:dyDescent="0.2">
      <c r="A6" s="448"/>
      <c r="B6" s="429"/>
      <c r="C6" s="429"/>
      <c r="D6" s="429"/>
      <c r="E6" s="431"/>
      <c r="F6" s="429"/>
      <c r="G6" s="429"/>
      <c r="H6" s="429"/>
      <c r="I6" s="429"/>
      <c r="J6" s="431"/>
      <c r="K6" s="433"/>
      <c r="L6" s="450"/>
    </row>
    <row r="7" spans="1:24" s="196" customFormat="1" ht="45" x14ac:dyDescent="0.2">
      <c r="A7" s="197" t="s">
        <v>402</v>
      </c>
      <c r="B7" s="198" t="s">
        <v>9</v>
      </c>
      <c r="C7" s="198" t="s">
        <v>368</v>
      </c>
      <c r="D7" s="199" t="s">
        <v>369</v>
      </c>
      <c r="E7" s="191" t="s">
        <v>386</v>
      </c>
      <c r="F7" s="192">
        <v>6</v>
      </c>
      <c r="G7" s="193" t="s">
        <v>403</v>
      </c>
      <c r="H7" s="194">
        <v>2</v>
      </c>
      <c r="I7" s="195">
        <v>2000000</v>
      </c>
      <c r="J7" s="200"/>
      <c r="K7" s="201"/>
      <c r="L7" s="202" t="s">
        <v>16</v>
      </c>
    </row>
    <row r="8" spans="1:24" s="196" customFormat="1" ht="56.25" customHeight="1" thickBot="1" x14ac:dyDescent="0.25">
      <c r="A8" s="197" t="s">
        <v>367</v>
      </c>
      <c r="B8" s="198" t="s">
        <v>9</v>
      </c>
      <c r="C8" s="198" t="s">
        <v>368</v>
      </c>
      <c r="D8" s="199" t="s">
        <v>369</v>
      </c>
      <c r="E8" s="191" t="s">
        <v>404</v>
      </c>
      <c r="F8" s="192">
        <v>6</v>
      </c>
      <c r="G8" s="193" t="s">
        <v>330</v>
      </c>
      <c r="H8" s="194">
        <v>5</v>
      </c>
      <c r="I8" s="195">
        <v>3000000</v>
      </c>
      <c r="J8" s="200"/>
      <c r="K8" s="201"/>
      <c r="L8" s="202" t="s">
        <v>16</v>
      </c>
    </row>
    <row r="9" spans="1:24" s="88" customFormat="1" ht="17.25" thickTop="1" thickBot="1" x14ac:dyDescent="0.25">
      <c r="A9" s="459" t="s">
        <v>0</v>
      </c>
      <c r="B9" s="460"/>
      <c r="C9" s="460"/>
      <c r="D9" s="460"/>
      <c r="E9" s="460"/>
      <c r="F9" s="460"/>
      <c r="G9" s="460"/>
      <c r="H9" s="150">
        <f>SUM(H8:H8)</f>
        <v>5</v>
      </c>
      <c r="I9" s="151">
        <f>SUM(I8:I8)</f>
        <v>3000000</v>
      </c>
      <c r="J9" s="152"/>
      <c r="K9" s="152"/>
      <c r="L9" s="153"/>
    </row>
    <row r="10" spans="1:24" s="88" customFormat="1" ht="12.75" thickTop="1" x14ac:dyDescent="0.2">
      <c r="A10" s="101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</row>
    <row r="11" spans="1:24" s="85" customFormat="1" ht="15.75" customHeight="1" x14ac:dyDescent="0.2">
      <c r="A11" s="101"/>
      <c r="B11" s="101"/>
      <c r="C11" s="102"/>
      <c r="D11" s="102"/>
      <c r="E11" s="102"/>
      <c r="F11" s="102"/>
      <c r="G11" s="102"/>
      <c r="H11" s="102"/>
      <c r="I11" s="103"/>
      <c r="J11" s="103"/>
      <c r="K11" s="104"/>
      <c r="L11" s="104"/>
    </row>
    <row r="12" spans="1:24" s="101" customFormat="1" ht="12.75" x14ac:dyDescent="0.2">
      <c r="C12" s="106"/>
      <c r="D12" s="106"/>
      <c r="E12" s="106"/>
      <c r="F12" s="107"/>
      <c r="G12" s="107"/>
      <c r="H12" s="106"/>
      <c r="I12" s="108"/>
      <c r="J12" s="108"/>
      <c r="K12" s="109"/>
      <c r="L12" s="109"/>
    </row>
    <row r="13" spans="1:24" s="101" customFormat="1" ht="25.5" customHeight="1" x14ac:dyDescent="0.2">
      <c r="C13" s="106"/>
      <c r="D13" s="106"/>
      <c r="E13" s="106"/>
      <c r="F13" s="107"/>
      <c r="G13" s="107"/>
      <c r="H13" s="106"/>
      <c r="I13" s="108"/>
      <c r="J13" s="108"/>
      <c r="K13" s="109"/>
      <c r="L13" s="109"/>
      <c r="M13" s="104"/>
      <c r="N13" s="104"/>
      <c r="O13" s="105"/>
      <c r="P13" s="105"/>
      <c r="Q13" s="105"/>
      <c r="R13" s="105"/>
      <c r="S13" s="105"/>
      <c r="T13" s="105"/>
      <c r="U13" s="105"/>
      <c r="V13" s="105"/>
      <c r="W13" s="105"/>
      <c r="X13" s="105"/>
    </row>
    <row r="14" spans="1:24" s="101" customFormat="1" ht="25.5" customHeight="1" x14ac:dyDescent="0.2">
      <c r="C14" s="106"/>
      <c r="D14" s="106"/>
      <c r="E14" s="106"/>
      <c r="F14" s="110"/>
      <c r="G14" s="110"/>
      <c r="H14" s="106"/>
      <c r="I14" s="108"/>
      <c r="J14" s="108"/>
      <c r="K14" s="111"/>
      <c r="L14" s="111"/>
      <c r="M14" s="109"/>
      <c r="N14" s="109"/>
      <c r="O14" s="105"/>
      <c r="P14" s="105"/>
      <c r="Q14" s="105"/>
      <c r="R14" s="105"/>
      <c r="S14" s="105"/>
      <c r="T14" s="105"/>
      <c r="U14" s="105"/>
      <c r="V14" s="105"/>
      <c r="W14" s="105"/>
      <c r="X14" s="105"/>
    </row>
    <row r="15" spans="1:24" s="101" customFormat="1" ht="19.5" customHeight="1" x14ac:dyDescent="0.2">
      <c r="K15" s="112"/>
      <c r="L15" s="105"/>
      <c r="M15" s="109"/>
      <c r="N15" s="109"/>
      <c r="O15" s="105"/>
      <c r="P15" s="105"/>
      <c r="Q15" s="105"/>
      <c r="R15" s="105"/>
      <c r="S15" s="105"/>
      <c r="T15" s="105"/>
      <c r="U15" s="105"/>
      <c r="V15" s="105"/>
      <c r="W15" s="105"/>
      <c r="X15" s="105"/>
    </row>
    <row r="16" spans="1:24" s="101" customFormat="1" ht="19.5" customHeight="1" x14ac:dyDescent="0.2">
      <c r="A16" s="84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111"/>
      <c r="N16" s="111"/>
      <c r="O16" s="105"/>
      <c r="P16" s="105"/>
      <c r="Q16" s="105"/>
      <c r="R16" s="105"/>
      <c r="S16" s="105"/>
      <c r="T16" s="105"/>
      <c r="U16" s="105"/>
      <c r="V16" s="105"/>
      <c r="W16" s="105"/>
      <c r="X16" s="105"/>
    </row>
    <row r="17" spans="1:24" s="101" customFormat="1" x14ac:dyDescent="0.2">
      <c r="A17" s="84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</row>
  </sheetData>
  <mergeCells count="17">
    <mergeCell ref="J5:J6"/>
    <mergeCell ref="K5:K6"/>
    <mergeCell ref="F5:F6"/>
    <mergeCell ref="A9:G9"/>
    <mergeCell ref="G5:G6"/>
    <mergeCell ref="H5:H6"/>
    <mergeCell ref="I5:I6"/>
    <mergeCell ref="L5:L6"/>
    <mergeCell ref="A1:B2"/>
    <mergeCell ref="C1:J1"/>
    <mergeCell ref="K1:K3"/>
    <mergeCell ref="D3:E3"/>
    <mergeCell ref="A5:A6"/>
    <mergeCell ref="B5:B6"/>
    <mergeCell ref="C5:C6"/>
    <mergeCell ref="D5:D6"/>
    <mergeCell ref="E5:E6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zoomScaleNormal="100" workbookViewId="0">
      <selection activeCell="O17" sqref="O17"/>
    </sheetView>
  </sheetViews>
  <sheetFormatPr baseColWidth="10" defaultColWidth="7.5703125" defaultRowHeight="15" x14ac:dyDescent="0.2"/>
  <cols>
    <col min="1" max="1" width="7.5703125" style="84"/>
    <col min="2" max="2" width="24.42578125" style="84" customWidth="1"/>
    <col min="3" max="3" width="12.85546875" style="84" bestFit="1" customWidth="1"/>
    <col min="4" max="4" width="26.28515625" style="84" customWidth="1"/>
    <col min="5" max="5" width="28.7109375" style="84" customWidth="1"/>
    <col min="6" max="6" width="10.5703125" style="84" customWidth="1"/>
    <col min="7" max="7" width="13.7109375" style="84" hidden="1" customWidth="1"/>
    <col min="8" max="8" width="15.28515625" style="84" hidden="1" customWidth="1"/>
    <col min="9" max="9" width="8.85546875" style="84" hidden="1" customWidth="1"/>
    <col min="10" max="10" width="12.42578125" style="84" hidden="1" customWidth="1"/>
    <col min="11" max="11" width="7.28515625" style="84" hidden="1" customWidth="1"/>
    <col min="12" max="12" width="12.42578125" style="134" customWidth="1"/>
    <col min="13" max="13" width="15.42578125" style="84" customWidth="1"/>
    <col min="14" max="14" width="7.5703125" style="84"/>
    <col min="15" max="15" width="10" style="84" bestFit="1" customWidth="1"/>
    <col min="16" max="16384" width="7.5703125" style="84"/>
  </cols>
  <sheetData>
    <row r="1" spans="1:13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6"/>
      <c r="L1" s="446"/>
    </row>
    <row r="2" spans="1:13" ht="12.75" customHeight="1" x14ac:dyDescent="0.2">
      <c r="A2" s="445"/>
      <c r="B2" s="445"/>
      <c r="C2" s="85"/>
      <c r="D2" s="85"/>
      <c r="E2" s="85"/>
      <c r="H2" s="85"/>
    </row>
    <row r="3" spans="1:13" ht="20.25" customHeight="1" x14ac:dyDescent="0.2">
      <c r="A3" s="445"/>
      <c r="B3" s="445"/>
    </row>
    <row r="4" spans="1:13" ht="20.25" customHeight="1" x14ac:dyDescent="0.2">
      <c r="A4" s="83"/>
      <c r="B4" s="83"/>
    </row>
    <row r="5" spans="1:13" ht="12.75" customHeight="1" thickBot="1" x14ac:dyDescent="0.25">
      <c r="C5" s="85" t="s">
        <v>2</v>
      </c>
      <c r="D5" s="427" t="s">
        <v>337</v>
      </c>
      <c r="E5" s="427"/>
      <c r="G5" s="101"/>
      <c r="H5" s="87"/>
    </row>
    <row r="6" spans="1:13" ht="12.75" customHeight="1" thickTop="1" x14ac:dyDescent="0.2">
      <c r="C6" s="85"/>
      <c r="D6" s="87"/>
      <c r="E6" s="87"/>
      <c r="G6" s="85"/>
      <c r="H6" s="87"/>
    </row>
    <row r="7" spans="1:13" ht="12.75" customHeight="1" thickBot="1" x14ac:dyDescent="0.25">
      <c r="C7" s="85" t="s">
        <v>22</v>
      </c>
      <c r="D7" s="123">
        <v>2012</v>
      </c>
      <c r="E7" s="87"/>
      <c r="G7" s="85"/>
      <c r="H7" s="87"/>
    </row>
    <row r="8" spans="1:13" ht="12.75" customHeight="1" thickTop="1" x14ac:dyDescent="0.2">
      <c r="C8" s="85"/>
      <c r="D8" s="135"/>
      <c r="E8" s="87"/>
      <c r="G8" s="85"/>
      <c r="H8" s="87"/>
    </row>
    <row r="9" spans="1:13" ht="12.75" customHeight="1" x14ac:dyDescent="0.2"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13" ht="12.75" customHeight="1" thickBot="1" x14ac:dyDescent="0.25">
      <c r="A10" s="85"/>
      <c r="C10" s="85"/>
      <c r="D10" s="85"/>
      <c r="E10" s="85"/>
      <c r="H10" s="85"/>
    </row>
    <row r="11" spans="1:13" s="101" customFormat="1" ht="36.75" customHeight="1" thickTop="1" thickBot="1" x14ac:dyDescent="0.25">
      <c r="A11" s="136" t="s">
        <v>62</v>
      </c>
      <c r="B11" s="137" t="s">
        <v>49</v>
      </c>
      <c r="C11" s="138" t="s">
        <v>5</v>
      </c>
      <c r="D11" s="138" t="s">
        <v>66</v>
      </c>
      <c r="E11" s="138" t="s">
        <v>3</v>
      </c>
      <c r="F11" s="139" t="s">
        <v>140</v>
      </c>
      <c r="G11" s="140" t="s">
        <v>24</v>
      </c>
      <c r="H11" s="138" t="s">
        <v>25</v>
      </c>
      <c r="I11" s="138" t="s">
        <v>46</v>
      </c>
      <c r="J11" s="140" t="s">
        <v>65</v>
      </c>
      <c r="K11" s="141" t="s">
        <v>47</v>
      </c>
      <c r="L11" s="142" t="s">
        <v>63</v>
      </c>
      <c r="M11" s="143" t="s">
        <v>176</v>
      </c>
    </row>
    <row r="12" spans="1:13" s="252" customFormat="1" ht="23.25" thickTop="1" x14ac:dyDescent="0.2">
      <c r="A12" s="486" t="s">
        <v>10</v>
      </c>
      <c r="B12" s="486" t="s">
        <v>338</v>
      </c>
      <c r="C12" s="254" t="s">
        <v>336</v>
      </c>
      <c r="D12" s="331" t="s">
        <v>387</v>
      </c>
      <c r="E12" s="332" t="s">
        <v>388</v>
      </c>
      <c r="F12" s="332" t="s">
        <v>27</v>
      </c>
      <c r="G12" s="332"/>
      <c r="H12" s="332"/>
      <c r="I12" s="332"/>
      <c r="J12" s="333"/>
      <c r="K12" s="332"/>
      <c r="L12" s="334">
        <v>1</v>
      </c>
      <c r="M12" s="251"/>
    </row>
    <row r="13" spans="1:13" s="252" customFormat="1" ht="22.5" x14ac:dyDescent="0.2">
      <c r="A13" s="487"/>
      <c r="B13" s="487"/>
      <c r="C13" s="254" t="s">
        <v>336</v>
      </c>
      <c r="D13" s="39" t="s">
        <v>389</v>
      </c>
      <c r="E13" s="256" t="s">
        <v>390</v>
      </c>
      <c r="F13" s="256" t="s">
        <v>27</v>
      </c>
      <c r="G13" s="256"/>
      <c r="H13" s="256"/>
      <c r="I13" s="256"/>
      <c r="J13" s="335"/>
      <c r="K13" s="256"/>
      <c r="L13" s="336">
        <v>89</v>
      </c>
      <c r="M13" s="253"/>
    </row>
    <row r="14" spans="1:13" s="252" customFormat="1" ht="14.25" customHeight="1" x14ac:dyDescent="0.2">
      <c r="A14" s="487"/>
      <c r="B14" s="487"/>
      <c r="C14" s="254" t="s">
        <v>336</v>
      </c>
      <c r="D14" s="39" t="s">
        <v>339</v>
      </c>
      <c r="E14" s="256" t="s">
        <v>353</v>
      </c>
      <c r="F14" s="39" t="s">
        <v>153</v>
      </c>
      <c r="G14" s="256"/>
      <c r="H14" s="256"/>
      <c r="I14" s="256"/>
      <c r="J14" s="335"/>
      <c r="K14" s="256"/>
      <c r="L14" s="336">
        <v>10</v>
      </c>
      <c r="M14" s="253"/>
    </row>
    <row r="15" spans="1:13" s="252" customFormat="1" ht="13.5" customHeight="1" x14ac:dyDescent="0.2">
      <c r="A15" s="487"/>
      <c r="B15" s="487"/>
      <c r="C15" s="254" t="s">
        <v>336</v>
      </c>
      <c r="D15" s="39" t="s">
        <v>340</v>
      </c>
      <c r="E15" s="256" t="s">
        <v>353</v>
      </c>
      <c r="F15" s="39" t="s">
        <v>28</v>
      </c>
      <c r="G15" s="256"/>
      <c r="H15" s="256"/>
      <c r="I15" s="256"/>
      <c r="J15" s="335"/>
      <c r="K15" s="256"/>
      <c r="L15" s="336">
        <v>14</v>
      </c>
      <c r="M15" s="253"/>
    </row>
    <row r="16" spans="1:13" s="252" customFormat="1" ht="14.25" customHeight="1" x14ac:dyDescent="0.2">
      <c r="A16" s="487"/>
      <c r="B16" s="487"/>
      <c r="C16" s="254" t="s">
        <v>336</v>
      </c>
      <c r="D16" s="39" t="s">
        <v>341</v>
      </c>
      <c r="E16" s="256" t="s">
        <v>353</v>
      </c>
      <c r="F16" s="39" t="s">
        <v>26</v>
      </c>
      <c r="G16" s="256"/>
      <c r="H16" s="256"/>
      <c r="I16" s="256"/>
      <c r="J16" s="335"/>
      <c r="K16" s="256"/>
      <c r="L16" s="336">
        <v>14</v>
      </c>
      <c r="M16" s="253"/>
    </row>
    <row r="17" spans="1:32" s="252" customFormat="1" ht="13.5" customHeight="1" x14ac:dyDescent="0.2">
      <c r="A17" s="487"/>
      <c r="B17" s="487"/>
      <c r="C17" s="254" t="s">
        <v>336</v>
      </c>
      <c r="D17" s="39" t="s">
        <v>342</v>
      </c>
      <c r="E17" s="256" t="s">
        <v>353</v>
      </c>
      <c r="F17" s="39" t="s">
        <v>26</v>
      </c>
      <c r="G17" s="256"/>
      <c r="H17" s="256"/>
      <c r="I17" s="256"/>
      <c r="J17" s="335"/>
      <c r="K17" s="256"/>
      <c r="L17" s="336">
        <v>14</v>
      </c>
      <c r="M17" s="253"/>
    </row>
    <row r="18" spans="1:32" s="252" customFormat="1" ht="22.5" x14ac:dyDescent="0.2">
      <c r="A18" s="487"/>
      <c r="B18" s="487"/>
      <c r="C18" s="254" t="s">
        <v>336</v>
      </c>
      <c r="D18" s="39" t="s">
        <v>343</v>
      </c>
      <c r="E18" s="256" t="s">
        <v>353</v>
      </c>
      <c r="F18" s="39" t="s">
        <v>352</v>
      </c>
      <c r="G18" s="256"/>
      <c r="H18" s="256"/>
      <c r="I18" s="256"/>
      <c r="J18" s="335"/>
      <c r="K18" s="256"/>
      <c r="L18" s="336">
        <v>2</v>
      </c>
      <c r="M18" s="253"/>
    </row>
    <row r="19" spans="1:32" s="252" customFormat="1" ht="24" customHeight="1" x14ac:dyDescent="0.2">
      <c r="A19" s="487"/>
      <c r="B19" s="487"/>
      <c r="C19" s="254" t="s">
        <v>336</v>
      </c>
      <c r="D19" s="39" t="s">
        <v>344</v>
      </c>
      <c r="E19" s="256" t="s">
        <v>353</v>
      </c>
      <c r="F19" s="39" t="s">
        <v>352</v>
      </c>
      <c r="G19" s="256"/>
      <c r="H19" s="256"/>
      <c r="I19" s="256"/>
      <c r="J19" s="335"/>
      <c r="K19" s="256"/>
      <c r="L19" s="336">
        <v>1</v>
      </c>
      <c r="M19" s="253"/>
    </row>
    <row r="20" spans="1:32" s="252" customFormat="1" ht="14.25" customHeight="1" x14ac:dyDescent="0.2">
      <c r="A20" s="487"/>
      <c r="B20" s="487"/>
      <c r="C20" s="254" t="s">
        <v>336</v>
      </c>
      <c r="D20" s="39" t="s">
        <v>345</v>
      </c>
      <c r="E20" s="256" t="s">
        <v>353</v>
      </c>
      <c r="F20" s="39" t="s">
        <v>28</v>
      </c>
      <c r="G20" s="256"/>
      <c r="H20" s="256"/>
      <c r="I20" s="256"/>
      <c r="J20" s="335"/>
      <c r="K20" s="256"/>
      <c r="L20" s="336">
        <v>7</v>
      </c>
      <c r="M20" s="253"/>
    </row>
    <row r="21" spans="1:32" s="252" customFormat="1" ht="13.5" customHeight="1" x14ac:dyDescent="0.2">
      <c r="A21" s="487"/>
      <c r="B21" s="487"/>
      <c r="C21" s="254" t="s">
        <v>336</v>
      </c>
      <c r="D21" s="39" t="s">
        <v>346</v>
      </c>
      <c r="E21" s="256" t="s">
        <v>353</v>
      </c>
      <c r="F21" s="39" t="s">
        <v>27</v>
      </c>
      <c r="G21" s="256"/>
      <c r="H21" s="256"/>
      <c r="I21" s="256"/>
      <c r="J21" s="335"/>
      <c r="K21" s="256"/>
      <c r="L21" s="336">
        <v>20</v>
      </c>
      <c r="M21" s="253"/>
    </row>
    <row r="22" spans="1:32" s="252" customFormat="1" ht="22.5" x14ac:dyDescent="0.2">
      <c r="A22" s="487"/>
      <c r="B22" s="487"/>
      <c r="C22" s="254" t="s">
        <v>336</v>
      </c>
      <c r="D22" s="39" t="s">
        <v>347</v>
      </c>
      <c r="E22" s="256" t="s">
        <v>353</v>
      </c>
      <c r="F22" s="39" t="s">
        <v>26</v>
      </c>
      <c r="G22" s="256"/>
      <c r="H22" s="256"/>
      <c r="I22" s="256"/>
      <c r="J22" s="335"/>
      <c r="K22" s="256"/>
      <c r="L22" s="336">
        <v>7</v>
      </c>
      <c r="M22" s="253"/>
    </row>
    <row r="23" spans="1:32" s="252" customFormat="1" ht="13.5" customHeight="1" x14ac:dyDescent="0.2">
      <c r="A23" s="487"/>
      <c r="B23" s="487"/>
      <c r="C23" s="254" t="s">
        <v>336</v>
      </c>
      <c r="D23" s="39" t="s">
        <v>348</v>
      </c>
      <c r="E23" s="256" t="s">
        <v>353</v>
      </c>
      <c r="F23" s="39" t="s">
        <v>153</v>
      </c>
      <c r="G23" s="256"/>
      <c r="H23" s="256"/>
      <c r="I23" s="256"/>
      <c r="J23" s="335"/>
      <c r="K23" s="256"/>
      <c r="L23" s="336">
        <v>10</v>
      </c>
      <c r="M23" s="253"/>
    </row>
    <row r="24" spans="1:32" s="252" customFormat="1" ht="14.25" customHeight="1" x14ac:dyDescent="0.2">
      <c r="A24" s="487"/>
      <c r="B24" s="487"/>
      <c r="C24" s="254" t="s">
        <v>336</v>
      </c>
      <c r="D24" s="39" t="s">
        <v>349</v>
      </c>
      <c r="E24" s="256" t="s">
        <v>353</v>
      </c>
      <c r="F24" s="39" t="s">
        <v>153</v>
      </c>
      <c r="G24" s="256"/>
      <c r="H24" s="256"/>
      <c r="I24" s="256"/>
      <c r="J24" s="335"/>
      <c r="K24" s="256"/>
      <c r="L24" s="336">
        <v>10</v>
      </c>
      <c r="M24" s="253"/>
    </row>
    <row r="25" spans="1:32" s="252" customFormat="1" ht="13.5" customHeight="1" x14ac:dyDescent="0.2">
      <c r="A25" s="487"/>
      <c r="B25" s="487"/>
      <c r="C25" s="254" t="s">
        <v>336</v>
      </c>
      <c r="D25" s="39" t="s">
        <v>350</v>
      </c>
      <c r="E25" s="256" t="s">
        <v>353</v>
      </c>
      <c r="F25" s="39" t="s">
        <v>148</v>
      </c>
      <c r="G25" s="256"/>
      <c r="H25" s="256"/>
      <c r="I25" s="256"/>
      <c r="J25" s="335"/>
      <c r="K25" s="256"/>
      <c r="L25" s="336">
        <v>14</v>
      </c>
      <c r="M25" s="253"/>
    </row>
    <row r="26" spans="1:32" s="261" customFormat="1" ht="14.25" customHeight="1" thickBot="1" x14ac:dyDescent="0.25">
      <c r="A26" s="488"/>
      <c r="B26" s="488"/>
      <c r="C26" s="254" t="s">
        <v>336</v>
      </c>
      <c r="D26" s="255" t="s">
        <v>351</v>
      </c>
      <c r="E26" s="256" t="s">
        <v>353</v>
      </c>
      <c r="F26" s="255" t="s">
        <v>26</v>
      </c>
      <c r="G26" s="257"/>
      <c r="H26" s="257"/>
      <c r="I26" s="257"/>
      <c r="J26" s="258"/>
      <c r="K26" s="257"/>
      <c r="L26" s="259">
        <v>1</v>
      </c>
      <c r="M26" s="260"/>
    </row>
    <row r="27" spans="1:32" ht="24" customHeight="1" thickTop="1" thickBot="1" x14ac:dyDescent="0.25">
      <c r="A27" s="483" t="s">
        <v>0</v>
      </c>
      <c r="B27" s="484"/>
      <c r="C27" s="484"/>
      <c r="D27" s="484"/>
      <c r="E27" s="484"/>
      <c r="F27" s="485"/>
      <c r="G27" s="144" t="e">
        <f>SUM(#REF!)</f>
        <v>#REF!</v>
      </c>
      <c r="H27" s="144"/>
      <c r="I27" s="144"/>
      <c r="J27" s="144"/>
      <c r="K27" s="144"/>
      <c r="L27" s="154">
        <f>SUM(L12:L26)</f>
        <v>214</v>
      </c>
      <c r="M27" s="146"/>
    </row>
    <row r="28" spans="1:32" ht="15.75" thickTop="1" x14ac:dyDescent="0.2">
      <c r="F28" s="147"/>
      <c r="G28" s="147"/>
      <c r="H28" s="147"/>
      <c r="I28" s="147"/>
      <c r="J28" s="147"/>
      <c r="K28" s="147"/>
      <c r="L28" s="148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</row>
  </sheetData>
  <mergeCells count="6">
    <mergeCell ref="A27:F27"/>
    <mergeCell ref="B12:B26"/>
    <mergeCell ref="A12:A26"/>
    <mergeCell ref="A1:B3"/>
    <mergeCell ref="C1:L1"/>
    <mergeCell ref="D5:E5"/>
  </mergeCells>
  <phoneticPr fontId="26" type="noConversion"/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H19" sqref="H19"/>
    </sheetView>
  </sheetViews>
  <sheetFormatPr baseColWidth="10" defaultColWidth="7.5703125" defaultRowHeight="12" x14ac:dyDescent="0.2"/>
  <cols>
    <col min="1" max="1" width="9" style="2" customWidth="1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409"/>
      <c r="B1" s="409"/>
      <c r="C1" s="417" t="s">
        <v>21</v>
      </c>
      <c r="D1" s="417"/>
      <c r="E1" s="417"/>
      <c r="F1" s="417"/>
      <c r="G1" s="417"/>
      <c r="H1" s="417"/>
      <c r="I1" s="417"/>
      <c r="J1" s="417"/>
      <c r="K1" s="409"/>
    </row>
    <row r="2" spans="1:24" ht="12.75" customHeight="1" x14ac:dyDescent="0.2">
      <c r="A2" s="409"/>
      <c r="B2" s="409"/>
      <c r="C2" s="3"/>
      <c r="D2" s="3"/>
      <c r="G2" s="3"/>
      <c r="K2" s="409"/>
    </row>
    <row r="3" spans="1:24" ht="20.25" customHeight="1" x14ac:dyDescent="0.2">
      <c r="A3" s="409"/>
      <c r="B3" s="409"/>
      <c r="K3" s="409"/>
    </row>
    <row r="4" spans="1:24" ht="12.75" customHeight="1" thickBot="1" x14ac:dyDescent="0.25">
      <c r="C4" s="3" t="s">
        <v>2</v>
      </c>
      <c r="D4" s="424" t="s">
        <v>314</v>
      </c>
      <c r="E4" s="424"/>
      <c r="F4" s="3" t="s">
        <v>22</v>
      </c>
      <c r="G4" s="22">
        <v>2012</v>
      </c>
      <c r="K4" s="409"/>
    </row>
    <row r="5" spans="1:24" ht="12.75" customHeight="1" thickTop="1" x14ac:dyDescent="0.2">
      <c r="C5" s="3"/>
      <c r="D5" s="21"/>
      <c r="F5" s="3"/>
      <c r="G5" s="21"/>
      <c r="K5" s="23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405" t="s">
        <v>5</v>
      </c>
      <c r="B7" s="407" t="s">
        <v>62</v>
      </c>
      <c r="C7" s="407" t="s">
        <v>49</v>
      </c>
      <c r="D7" s="407" t="s">
        <v>3</v>
      </c>
      <c r="E7" s="420" t="s">
        <v>23</v>
      </c>
      <c r="F7" s="407" t="s">
        <v>7</v>
      </c>
      <c r="G7" s="407" t="s">
        <v>8</v>
      </c>
      <c r="H7" s="407" t="s">
        <v>6</v>
      </c>
      <c r="I7" s="407" t="s">
        <v>4</v>
      </c>
      <c r="J7" s="420" t="s">
        <v>17</v>
      </c>
      <c r="K7" s="422" t="s">
        <v>13</v>
      </c>
      <c r="L7" s="418" t="s">
        <v>1</v>
      </c>
    </row>
    <row r="8" spans="1:24" s="6" customFormat="1" ht="24.75" customHeight="1" x14ac:dyDescent="0.2">
      <c r="A8" s="490"/>
      <c r="B8" s="408"/>
      <c r="C8" s="408"/>
      <c r="D8" s="408"/>
      <c r="E8" s="421"/>
      <c r="F8" s="408"/>
      <c r="G8" s="408"/>
      <c r="H8" s="408"/>
      <c r="I8" s="408"/>
      <c r="J8" s="421"/>
      <c r="K8" s="489"/>
      <c r="L8" s="419"/>
    </row>
    <row r="9" spans="1:24" s="209" customFormat="1" ht="45" x14ac:dyDescent="0.2">
      <c r="A9" s="337" t="s">
        <v>61</v>
      </c>
      <c r="B9" s="338" t="s">
        <v>237</v>
      </c>
      <c r="C9" s="339" t="s">
        <v>391</v>
      </c>
      <c r="D9" s="340" t="s">
        <v>392</v>
      </c>
      <c r="E9" s="341" t="s">
        <v>393</v>
      </c>
      <c r="F9" s="342">
        <v>6</v>
      </c>
      <c r="G9" s="342">
        <v>6</v>
      </c>
      <c r="H9" s="339">
        <v>12</v>
      </c>
      <c r="I9" s="343">
        <v>8000000</v>
      </c>
      <c r="J9" s="344" t="s">
        <v>166</v>
      </c>
      <c r="K9" s="345"/>
      <c r="L9" s="346" t="s">
        <v>59</v>
      </c>
    </row>
    <row r="10" spans="1:24" s="7" customFormat="1" ht="15.75" customHeight="1" thickBot="1" x14ac:dyDescent="0.25">
      <c r="A10" s="425" t="s">
        <v>0</v>
      </c>
      <c r="B10" s="426"/>
      <c r="C10" s="426"/>
      <c r="D10" s="426"/>
      <c r="E10" s="426"/>
      <c r="F10" s="426"/>
      <c r="G10" s="426"/>
      <c r="H10" s="17">
        <f>SUM(H9:H9)</f>
        <v>12</v>
      </c>
      <c r="I10" s="18">
        <f>SUM(I9:I9)</f>
        <v>8000000</v>
      </c>
      <c r="J10" s="19"/>
      <c r="K10" s="19"/>
      <c r="L10" s="2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0:G10"/>
    <mergeCell ref="G7:G8"/>
    <mergeCell ref="H7:H8"/>
    <mergeCell ref="A1:B3"/>
    <mergeCell ref="C1:J1"/>
    <mergeCell ref="K1:K4"/>
    <mergeCell ref="A7:A8"/>
    <mergeCell ref="B7:B8"/>
    <mergeCell ref="C7:C8"/>
    <mergeCell ref="J7:J8"/>
    <mergeCell ref="E7:E8"/>
    <mergeCell ref="F7:F8"/>
    <mergeCell ref="D7:D8"/>
    <mergeCell ref="K7:K8"/>
    <mergeCell ref="L7:L8"/>
    <mergeCell ref="D4:E4"/>
    <mergeCell ref="I7:I8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"/>
  <sheetViews>
    <sheetView topLeftCell="C1" workbookViewId="0">
      <selection activeCell="D11" sqref="D11:E11"/>
    </sheetView>
  </sheetViews>
  <sheetFormatPr baseColWidth="10" defaultColWidth="7.5703125" defaultRowHeight="12" x14ac:dyDescent="0.2"/>
  <cols>
    <col min="1" max="1" width="10" style="84" customWidth="1"/>
    <col min="2" max="2" width="8.85546875" style="84" customWidth="1"/>
    <col min="3" max="3" width="16.5703125" style="84" customWidth="1"/>
    <col min="4" max="4" width="16.42578125" style="84" customWidth="1"/>
    <col min="5" max="5" width="24.28515625" style="84" customWidth="1"/>
    <col min="6" max="6" width="13.7109375" style="84" customWidth="1"/>
    <col min="7" max="7" width="15.28515625" style="84" customWidth="1"/>
    <col min="8" max="8" width="8.85546875" style="84" bestFit="1" customWidth="1"/>
    <col min="9" max="9" width="16" style="84" customWidth="1"/>
    <col min="10" max="10" width="12.42578125" style="84" customWidth="1"/>
    <col min="11" max="11" width="20.5703125" style="84" customWidth="1"/>
    <col min="12" max="12" width="19.85546875" style="84" customWidth="1"/>
    <col min="13" max="13" width="14.7109375" style="84" customWidth="1"/>
    <col min="14" max="16384" width="7.5703125" style="84"/>
  </cols>
  <sheetData>
    <row r="1" spans="1:24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5"/>
    </row>
    <row r="2" spans="1:24" ht="12.75" customHeight="1" x14ac:dyDescent="0.2">
      <c r="A2" s="445"/>
      <c r="B2" s="445"/>
      <c r="C2" s="85"/>
      <c r="D2" s="85"/>
      <c r="G2" s="85"/>
      <c r="K2" s="445"/>
    </row>
    <row r="3" spans="1:24" ht="20.25" customHeight="1" x14ac:dyDescent="0.2">
      <c r="A3" s="445"/>
      <c r="B3" s="445"/>
      <c r="K3" s="445"/>
    </row>
    <row r="4" spans="1:24" ht="12.75" customHeight="1" thickBot="1" x14ac:dyDescent="0.25">
      <c r="C4" s="85" t="s">
        <v>2</v>
      </c>
      <c r="D4" s="424" t="s">
        <v>314</v>
      </c>
      <c r="E4" s="424"/>
      <c r="F4" s="85" t="s">
        <v>22</v>
      </c>
      <c r="G4" s="86">
        <v>2012</v>
      </c>
      <c r="K4" s="445"/>
    </row>
    <row r="5" spans="1:24" ht="12.75" customHeight="1" thickTop="1" x14ac:dyDescent="0.2">
      <c r="C5" s="85"/>
      <c r="D5" s="87"/>
      <c r="F5" s="85"/>
      <c r="G5" s="87"/>
      <c r="K5" s="83"/>
    </row>
    <row r="6" spans="1:24" ht="12.75" customHeight="1" thickBot="1" x14ac:dyDescent="0.25">
      <c r="C6" s="85"/>
      <c r="D6" s="85"/>
      <c r="G6" s="85"/>
    </row>
    <row r="7" spans="1:24" s="88" customFormat="1" ht="24.75" customHeight="1" thickTop="1" x14ac:dyDescent="0.2">
      <c r="A7" s="447" t="s">
        <v>5</v>
      </c>
      <c r="B7" s="428" t="s">
        <v>62</v>
      </c>
      <c r="C7" s="428" t="s">
        <v>49</v>
      </c>
      <c r="D7" s="430" t="s">
        <v>3</v>
      </c>
      <c r="E7" s="430" t="s">
        <v>23</v>
      </c>
      <c r="F7" s="428" t="s">
        <v>7</v>
      </c>
      <c r="G7" s="428" t="s">
        <v>8</v>
      </c>
      <c r="H7" s="428" t="s">
        <v>6</v>
      </c>
      <c r="I7" s="493" t="s">
        <v>241</v>
      </c>
      <c r="J7" s="428" t="s">
        <v>4</v>
      </c>
      <c r="K7" s="430" t="s">
        <v>17</v>
      </c>
      <c r="L7" s="432" t="s">
        <v>13</v>
      </c>
      <c r="M7" s="449" t="s">
        <v>1</v>
      </c>
    </row>
    <row r="8" spans="1:24" s="88" customFormat="1" ht="24.75" customHeight="1" x14ac:dyDescent="0.2">
      <c r="A8" s="448"/>
      <c r="B8" s="429"/>
      <c r="C8" s="429"/>
      <c r="D8" s="431"/>
      <c r="E8" s="431"/>
      <c r="F8" s="429"/>
      <c r="G8" s="429"/>
      <c r="H8" s="429"/>
      <c r="I8" s="494"/>
      <c r="J8" s="429"/>
      <c r="K8" s="431"/>
      <c r="L8" s="433"/>
      <c r="M8" s="450"/>
    </row>
    <row r="9" spans="1:24" s="171" customFormat="1" ht="78.75" x14ac:dyDescent="0.2">
      <c r="A9" s="210" t="s">
        <v>43</v>
      </c>
      <c r="B9" s="463" t="s">
        <v>10</v>
      </c>
      <c r="C9" s="463" t="s">
        <v>44</v>
      </c>
      <c r="D9" s="211" t="s">
        <v>242</v>
      </c>
      <c r="E9" s="212" t="s">
        <v>243</v>
      </c>
      <c r="F9" s="173">
        <v>1</v>
      </c>
      <c r="G9" s="173">
        <v>10</v>
      </c>
      <c r="H9" s="213">
        <v>2</v>
      </c>
      <c r="I9" s="214">
        <v>0</v>
      </c>
      <c r="J9" s="214">
        <v>0</v>
      </c>
      <c r="K9" s="215" t="s">
        <v>166</v>
      </c>
      <c r="L9" s="496"/>
      <c r="M9" s="499" t="s">
        <v>165</v>
      </c>
    </row>
    <row r="10" spans="1:24" s="171" customFormat="1" ht="37.5" customHeight="1" x14ac:dyDescent="0.2">
      <c r="A10" s="210" t="s">
        <v>315</v>
      </c>
      <c r="B10" s="464"/>
      <c r="C10" s="464"/>
      <c r="D10" s="212" t="s">
        <v>316</v>
      </c>
      <c r="E10" s="212" t="s">
        <v>316</v>
      </c>
      <c r="F10" s="173">
        <v>1</v>
      </c>
      <c r="G10" s="173">
        <v>10</v>
      </c>
      <c r="H10" s="213">
        <v>1</v>
      </c>
      <c r="I10" s="216">
        <v>0</v>
      </c>
      <c r="J10" s="216">
        <f>I10*H10</f>
        <v>0</v>
      </c>
      <c r="K10" s="217" t="s">
        <v>166</v>
      </c>
      <c r="L10" s="497"/>
      <c r="M10" s="500"/>
    </row>
    <row r="11" spans="1:24" s="209" customFormat="1" ht="56.25" customHeight="1" x14ac:dyDescent="0.2">
      <c r="A11" s="203" t="s">
        <v>317</v>
      </c>
      <c r="B11" s="495"/>
      <c r="C11" s="495"/>
      <c r="D11" s="220" t="s">
        <v>318</v>
      </c>
      <c r="E11" s="205" t="s">
        <v>421</v>
      </c>
      <c r="F11" s="206">
        <v>1</v>
      </c>
      <c r="G11" s="206">
        <v>10</v>
      </c>
      <c r="H11" s="221">
        <v>5</v>
      </c>
      <c r="I11" s="222">
        <v>0</v>
      </c>
      <c r="J11" s="222">
        <f>I11*H11</f>
        <v>0</v>
      </c>
      <c r="K11" s="223" t="s">
        <v>166</v>
      </c>
      <c r="L11" s="498"/>
      <c r="M11" s="501"/>
    </row>
    <row r="12" spans="1:24" s="85" customFormat="1" ht="15.75" customHeight="1" thickBot="1" x14ac:dyDescent="0.25">
      <c r="A12" s="491" t="s">
        <v>0</v>
      </c>
      <c r="B12" s="492"/>
      <c r="C12" s="492"/>
      <c r="D12" s="492"/>
      <c r="E12" s="492"/>
      <c r="F12" s="492"/>
      <c r="G12" s="492"/>
      <c r="H12" s="96">
        <f>SUM(H9:H11)</f>
        <v>8</v>
      </c>
      <c r="I12" s="98">
        <f>SUM(I9:I11)</f>
        <v>0</v>
      </c>
      <c r="J12" s="99">
        <f>SUM(J9:J11)</f>
        <v>0</v>
      </c>
      <c r="K12" s="99"/>
      <c r="L12" s="120"/>
      <c r="M12" s="100"/>
    </row>
    <row r="13" spans="1:24" s="101" customFormat="1" ht="25.5" customHeight="1" thickTop="1" x14ac:dyDescent="0.2">
      <c r="C13" s="102"/>
      <c r="D13" s="102"/>
      <c r="E13" s="102"/>
      <c r="F13" s="102"/>
      <c r="G13" s="102"/>
      <c r="H13" s="102"/>
      <c r="I13" s="103"/>
      <c r="J13" s="103"/>
      <c r="K13" s="104"/>
      <c r="L13" s="104"/>
      <c r="M13" s="104"/>
      <c r="N13" s="104"/>
      <c r="O13" s="105"/>
      <c r="P13" s="105"/>
      <c r="Q13" s="105"/>
      <c r="R13" s="105"/>
      <c r="S13" s="105"/>
      <c r="T13" s="105"/>
      <c r="U13" s="105"/>
      <c r="V13" s="105"/>
      <c r="W13" s="105"/>
      <c r="X13" s="105"/>
    </row>
    <row r="14" spans="1:24" s="101" customFormat="1" ht="25.5" customHeight="1" x14ac:dyDescent="0.2">
      <c r="A14" s="122"/>
      <c r="C14" s="106"/>
      <c r="D14" s="106"/>
      <c r="E14" s="106"/>
      <c r="F14" s="107"/>
      <c r="G14" s="107"/>
      <c r="H14" s="106"/>
      <c r="I14" s="108"/>
      <c r="J14" s="108"/>
      <c r="K14" s="109"/>
      <c r="L14" s="109"/>
      <c r="M14" s="109"/>
      <c r="N14" s="109"/>
      <c r="O14" s="105"/>
      <c r="P14" s="105"/>
      <c r="Q14" s="105"/>
      <c r="R14" s="105"/>
      <c r="S14" s="105"/>
      <c r="T14" s="105"/>
      <c r="U14" s="105"/>
      <c r="V14" s="105"/>
      <c r="W14" s="105"/>
      <c r="X14" s="105"/>
    </row>
    <row r="15" spans="1:24" s="101" customFormat="1" ht="19.5" customHeight="1" x14ac:dyDescent="0.2">
      <c r="C15" s="106"/>
      <c r="D15" s="106"/>
      <c r="E15" s="106"/>
      <c r="F15" s="107"/>
      <c r="G15" s="107"/>
      <c r="H15" s="106"/>
      <c r="I15" s="108"/>
      <c r="J15" s="108"/>
      <c r="K15" s="109"/>
      <c r="L15" s="109"/>
      <c r="M15" s="109"/>
      <c r="N15" s="109"/>
      <c r="O15" s="105"/>
      <c r="P15" s="105"/>
      <c r="Q15" s="105"/>
      <c r="R15" s="105"/>
      <c r="S15" s="105"/>
      <c r="T15" s="105"/>
      <c r="U15" s="105"/>
      <c r="V15" s="105"/>
      <c r="W15" s="105"/>
      <c r="X15" s="105"/>
    </row>
    <row r="16" spans="1:24" s="101" customFormat="1" ht="19.5" customHeight="1" x14ac:dyDescent="0.2">
      <c r="C16" s="106"/>
      <c r="D16" s="106"/>
      <c r="E16" s="106"/>
      <c r="F16" s="110"/>
      <c r="G16" s="110"/>
      <c r="H16" s="106"/>
      <c r="I16" s="108"/>
      <c r="J16" s="108"/>
      <c r="K16" s="111"/>
      <c r="L16" s="111"/>
      <c r="M16" s="111"/>
      <c r="N16" s="111"/>
      <c r="O16" s="105"/>
      <c r="P16" s="105"/>
      <c r="Q16" s="105"/>
      <c r="R16" s="105"/>
      <c r="S16" s="105"/>
      <c r="T16" s="105"/>
      <c r="U16" s="105"/>
      <c r="V16" s="105"/>
      <c r="W16" s="105"/>
      <c r="X16" s="105"/>
    </row>
    <row r="17" spans="10:24" s="101" customFormat="1" ht="12.75" x14ac:dyDescent="0.2">
      <c r="J17" s="108"/>
      <c r="K17" s="112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</row>
    <row r="18" spans="10:24" ht="12.75" x14ac:dyDescent="0.2">
      <c r="J18" s="108"/>
    </row>
    <row r="19" spans="10:24" ht="12.75" x14ac:dyDescent="0.2">
      <c r="J19" s="108"/>
    </row>
    <row r="20" spans="10:24" x14ac:dyDescent="0.2">
      <c r="J20" s="101"/>
    </row>
    <row r="38" spans="9:9" x14ac:dyDescent="0.2">
      <c r="I38" s="121"/>
    </row>
    <row r="39" spans="9:9" x14ac:dyDescent="0.2">
      <c r="I39" s="121"/>
    </row>
    <row r="40" spans="9:9" x14ac:dyDescent="0.2">
      <c r="I40" s="121"/>
    </row>
    <row r="41" spans="9:9" x14ac:dyDescent="0.2">
      <c r="I41" s="121"/>
    </row>
    <row r="42" spans="9:9" x14ac:dyDescent="0.2">
      <c r="I42" s="121"/>
    </row>
    <row r="43" spans="9:9" x14ac:dyDescent="0.2">
      <c r="I43" s="121"/>
    </row>
    <row r="44" spans="9:9" x14ac:dyDescent="0.2">
      <c r="I44" s="121"/>
    </row>
    <row r="45" spans="9:9" x14ac:dyDescent="0.2">
      <c r="I45" s="121"/>
    </row>
    <row r="46" spans="9:9" x14ac:dyDescent="0.2">
      <c r="I46" s="121"/>
    </row>
    <row r="47" spans="9:9" x14ac:dyDescent="0.2">
      <c r="I47" s="121"/>
    </row>
    <row r="48" spans="9:9" x14ac:dyDescent="0.2">
      <c r="I48" s="121"/>
    </row>
    <row r="49" spans="9:9" x14ac:dyDescent="0.2">
      <c r="I49" s="121"/>
    </row>
    <row r="50" spans="9:9" x14ac:dyDescent="0.2">
      <c r="I50" s="121"/>
    </row>
    <row r="51" spans="9:9" x14ac:dyDescent="0.2">
      <c r="I51" s="121"/>
    </row>
    <row r="52" spans="9:9" x14ac:dyDescent="0.2">
      <c r="I52" s="121"/>
    </row>
    <row r="53" spans="9:9" x14ac:dyDescent="0.2">
      <c r="I53" s="121"/>
    </row>
    <row r="54" spans="9:9" x14ac:dyDescent="0.2">
      <c r="I54" s="121"/>
    </row>
  </sheetData>
  <mergeCells count="22">
    <mergeCell ref="L9:L11"/>
    <mergeCell ref="M9:M11"/>
    <mergeCell ref="M7:M8"/>
    <mergeCell ref="J7:J8"/>
    <mergeCell ref="K7:K8"/>
    <mergeCell ref="L7:L8"/>
    <mergeCell ref="A12:G12"/>
    <mergeCell ref="G7:G8"/>
    <mergeCell ref="H7:H8"/>
    <mergeCell ref="I7:I8"/>
    <mergeCell ref="D7:D8"/>
    <mergeCell ref="E7:E8"/>
    <mergeCell ref="C9:C11"/>
    <mergeCell ref="B9:B11"/>
    <mergeCell ref="A7:A8"/>
    <mergeCell ref="B7:B8"/>
    <mergeCell ref="C7:C8"/>
    <mergeCell ref="F7:F8"/>
    <mergeCell ref="A1:B3"/>
    <mergeCell ref="C1:J1"/>
    <mergeCell ref="K1:K4"/>
    <mergeCell ref="D4:E4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8"/>
  <sheetViews>
    <sheetView workbookViewId="0">
      <selection activeCell="G25" sqref="G25"/>
    </sheetView>
  </sheetViews>
  <sheetFormatPr baseColWidth="10" defaultColWidth="7.5703125" defaultRowHeight="12" x14ac:dyDescent="0.2"/>
  <cols>
    <col min="1" max="1" width="9.42578125" style="84" customWidth="1"/>
    <col min="2" max="2" width="8.85546875" style="84" customWidth="1"/>
    <col min="3" max="3" width="19.85546875" style="84" customWidth="1"/>
    <col min="4" max="4" width="16.42578125" style="84" customWidth="1"/>
    <col min="5" max="5" width="26.140625" style="84" customWidth="1"/>
    <col min="6" max="6" width="13.7109375" style="84" customWidth="1"/>
    <col min="7" max="7" width="15.28515625" style="84" customWidth="1"/>
    <col min="8" max="8" width="8.85546875" style="84" bestFit="1" customWidth="1"/>
    <col min="9" max="9" width="13.5703125" style="84" customWidth="1"/>
    <col min="10" max="10" width="19.28515625" style="84" customWidth="1"/>
    <col min="11" max="11" width="15.140625" style="84" customWidth="1"/>
    <col min="12" max="12" width="20.5703125" style="84" customWidth="1"/>
    <col min="13" max="13" width="19.85546875" style="84" customWidth="1"/>
    <col min="14" max="16384" width="7.5703125" style="84"/>
  </cols>
  <sheetData>
    <row r="1" spans="1:25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6"/>
      <c r="L1" s="445"/>
    </row>
    <row r="2" spans="1:25" ht="12.75" customHeight="1" x14ac:dyDescent="0.2">
      <c r="A2" s="445"/>
      <c r="B2" s="445"/>
      <c r="C2" s="85"/>
      <c r="D2" s="85"/>
      <c r="G2" s="85"/>
      <c r="L2" s="445"/>
    </row>
    <row r="3" spans="1:25" ht="20.25" customHeight="1" x14ac:dyDescent="0.2">
      <c r="A3" s="445"/>
      <c r="B3" s="445"/>
      <c r="L3" s="445"/>
    </row>
    <row r="4" spans="1:25" ht="12.75" customHeight="1" thickBot="1" x14ac:dyDescent="0.25">
      <c r="C4" s="85" t="s">
        <v>2</v>
      </c>
      <c r="D4" s="424" t="s">
        <v>314</v>
      </c>
      <c r="E4" s="424"/>
      <c r="G4" s="85" t="s">
        <v>22</v>
      </c>
      <c r="H4" s="86">
        <v>2012</v>
      </c>
      <c r="L4" s="445"/>
    </row>
    <row r="5" spans="1:25" ht="12.75" customHeight="1" thickTop="1" x14ac:dyDescent="0.2">
      <c r="C5" s="85"/>
      <c r="D5" s="87"/>
      <c r="F5" s="85"/>
      <c r="G5" s="87"/>
      <c r="L5" s="83"/>
    </row>
    <row r="6" spans="1:25" ht="12.75" customHeight="1" thickBot="1" x14ac:dyDescent="0.25">
      <c r="C6" s="85"/>
      <c r="D6" s="85"/>
      <c r="G6" s="85"/>
    </row>
    <row r="7" spans="1:25" s="88" customFormat="1" ht="24.75" customHeight="1" thickTop="1" x14ac:dyDescent="0.2">
      <c r="A7" s="447" t="s">
        <v>5</v>
      </c>
      <c r="B7" s="428" t="s">
        <v>62</v>
      </c>
      <c r="C7" s="428" t="s">
        <v>49</v>
      </c>
      <c r="D7" s="428" t="s">
        <v>66</v>
      </c>
      <c r="E7" s="430" t="s">
        <v>23</v>
      </c>
      <c r="F7" s="428" t="s">
        <v>7</v>
      </c>
      <c r="G7" s="428" t="s">
        <v>8</v>
      </c>
      <c r="H7" s="428" t="s">
        <v>6</v>
      </c>
      <c r="I7" s="430" t="s">
        <v>220</v>
      </c>
      <c r="J7" s="428" t="s">
        <v>4</v>
      </c>
      <c r="K7" s="430" t="s">
        <v>17</v>
      </c>
      <c r="L7" s="432" t="s">
        <v>13</v>
      </c>
      <c r="M7" s="449" t="s">
        <v>1</v>
      </c>
    </row>
    <row r="8" spans="1:25" s="88" customFormat="1" ht="24.75" customHeight="1" x14ac:dyDescent="0.2">
      <c r="A8" s="448"/>
      <c r="B8" s="429"/>
      <c r="C8" s="429"/>
      <c r="D8" s="429"/>
      <c r="E8" s="431"/>
      <c r="F8" s="429"/>
      <c r="G8" s="429"/>
      <c r="H8" s="429"/>
      <c r="I8" s="431"/>
      <c r="J8" s="429"/>
      <c r="K8" s="431"/>
      <c r="L8" s="433"/>
      <c r="M8" s="450"/>
    </row>
    <row r="9" spans="1:25" s="88" customFormat="1" ht="45" x14ac:dyDescent="0.2">
      <c r="A9" s="89" t="s">
        <v>221</v>
      </c>
      <c r="B9" s="90" t="s">
        <v>10</v>
      </c>
      <c r="C9" s="90" t="s">
        <v>222</v>
      </c>
      <c r="D9" s="91" t="s">
        <v>223</v>
      </c>
      <c r="E9" s="92" t="s">
        <v>224</v>
      </c>
      <c r="F9" s="93">
        <v>6</v>
      </c>
      <c r="G9" s="93">
        <v>11</v>
      </c>
      <c r="H9" s="94">
        <v>5</v>
      </c>
      <c r="I9" s="95"/>
      <c r="J9" s="95">
        <f>I9*H9</f>
        <v>0</v>
      </c>
      <c r="K9" s="505" t="s">
        <v>167</v>
      </c>
      <c r="L9" s="508" t="s">
        <v>248</v>
      </c>
      <c r="M9" s="502" t="s">
        <v>164</v>
      </c>
    </row>
    <row r="10" spans="1:25" s="196" customFormat="1" ht="48" customHeight="1" x14ac:dyDescent="0.2">
      <c r="A10" s="224"/>
      <c r="B10" s="200"/>
      <c r="C10" s="200" t="s">
        <v>222</v>
      </c>
      <c r="D10" s="225" t="s">
        <v>382</v>
      </c>
      <c r="E10" s="226" t="s">
        <v>383</v>
      </c>
      <c r="F10" s="192"/>
      <c r="G10" s="192"/>
      <c r="H10" s="194">
        <v>1</v>
      </c>
      <c r="I10" s="227"/>
      <c r="J10" s="227"/>
      <c r="K10" s="506"/>
      <c r="L10" s="509"/>
      <c r="M10" s="503"/>
    </row>
    <row r="11" spans="1:25" s="88" customFormat="1" ht="45" customHeight="1" x14ac:dyDescent="0.2">
      <c r="A11" s="89" t="s">
        <v>235</v>
      </c>
      <c r="B11" s="90" t="s">
        <v>10</v>
      </c>
      <c r="C11" s="90" t="s">
        <v>222</v>
      </c>
      <c r="D11" s="91" t="s">
        <v>225</v>
      </c>
      <c r="E11" s="92" t="s">
        <v>236</v>
      </c>
      <c r="F11" s="93">
        <v>6</v>
      </c>
      <c r="G11" s="93">
        <v>11</v>
      </c>
      <c r="H11" s="94">
        <v>5</v>
      </c>
      <c r="I11" s="95">
        <v>0</v>
      </c>
      <c r="J11" s="95">
        <f>I11*H11</f>
        <v>0</v>
      </c>
      <c r="K11" s="507"/>
      <c r="L11" s="510"/>
      <c r="M11" s="504"/>
    </row>
    <row r="12" spans="1:25" s="85" customFormat="1" ht="15.75" customHeight="1" thickBot="1" x14ac:dyDescent="0.25">
      <c r="A12" s="491" t="s">
        <v>0</v>
      </c>
      <c r="B12" s="492"/>
      <c r="C12" s="492"/>
      <c r="D12" s="492"/>
      <c r="E12" s="492"/>
      <c r="F12" s="492"/>
      <c r="G12" s="492"/>
      <c r="H12" s="96">
        <f>SUM(H9:H11)</f>
        <v>11</v>
      </c>
      <c r="I12" s="97">
        <f>SUM(I9:I11)</f>
        <v>0</v>
      </c>
      <c r="J12" s="98">
        <f>SUM(J9:J11)</f>
        <v>0</v>
      </c>
      <c r="K12" s="99"/>
      <c r="L12" s="99"/>
      <c r="M12" s="100"/>
    </row>
    <row r="13" spans="1:25" s="101" customFormat="1" ht="12.75" thickTop="1" x14ac:dyDescent="0.2"/>
    <row r="14" spans="1:25" s="101" customFormat="1" ht="25.5" customHeight="1" x14ac:dyDescent="0.2">
      <c r="C14" s="102"/>
      <c r="D14" s="102"/>
      <c r="E14" s="102"/>
      <c r="F14" s="102"/>
      <c r="G14" s="102"/>
      <c r="H14" s="102"/>
      <c r="I14" s="102"/>
      <c r="J14" s="103"/>
      <c r="K14" s="103"/>
      <c r="L14" s="104"/>
      <c r="M14" s="104"/>
      <c r="N14" s="104"/>
      <c r="O14" s="104"/>
      <c r="P14" s="105"/>
      <c r="Q14" s="105"/>
      <c r="R14" s="105"/>
      <c r="S14" s="105"/>
      <c r="T14" s="105"/>
      <c r="U14" s="105"/>
      <c r="V14" s="105"/>
      <c r="W14" s="105"/>
      <c r="X14" s="105"/>
      <c r="Y14" s="105"/>
    </row>
    <row r="15" spans="1:25" s="101" customFormat="1" ht="25.5" customHeight="1" x14ac:dyDescent="0.2">
      <c r="C15" s="106"/>
      <c r="D15" s="106"/>
      <c r="E15" s="106"/>
      <c r="F15" s="107"/>
      <c r="G15" s="107"/>
      <c r="H15" s="106"/>
      <c r="I15" s="106"/>
      <c r="J15" s="108"/>
      <c r="K15" s="108"/>
      <c r="L15" s="109"/>
      <c r="M15" s="109"/>
      <c r="N15" s="109"/>
      <c r="O15" s="109"/>
      <c r="P15" s="105"/>
      <c r="Q15" s="105"/>
      <c r="R15" s="105"/>
      <c r="S15" s="105"/>
      <c r="T15" s="105"/>
      <c r="U15" s="105"/>
      <c r="V15" s="105"/>
      <c r="W15" s="105"/>
      <c r="X15" s="105"/>
      <c r="Y15" s="105"/>
    </row>
    <row r="16" spans="1:25" s="101" customFormat="1" ht="19.5" customHeight="1" x14ac:dyDescent="0.2">
      <c r="C16" s="106"/>
      <c r="D16" s="106"/>
      <c r="E16" s="106"/>
      <c r="F16" s="107"/>
      <c r="G16" s="107"/>
      <c r="H16" s="106"/>
      <c r="I16" s="106"/>
      <c r="J16" s="108"/>
      <c r="K16" s="108"/>
      <c r="L16" s="109"/>
      <c r="M16" s="109"/>
      <c r="N16" s="109"/>
      <c r="O16" s="109"/>
      <c r="P16" s="105"/>
      <c r="Q16" s="105"/>
      <c r="R16" s="105"/>
      <c r="S16" s="105"/>
      <c r="T16" s="105"/>
      <c r="U16" s="105"/>
      <c r="V16" s="105"/>
      <c r="W16" s="105"/>
      <c r="X16" s="105"/>
      <c r="Y16" s="105"/>
    </row>
    <row r="17" spans="3:25" s="101" customFormat="1" ht="19.5" customHeight="1" x14ac:dyDescent="0.2">
      <c r="C17" s="106"/>
      <c r="D17" s="106"/>
      <c r="E17" s="106"/>
      <c r="F17" s="110"/>
      <c r="G17" s="110"/>
      <c r="H17" s="106"/>
      <c r="I17" s="106"/>
      <c r="J17" s="108"/>
      <c r="K17" s="108"/>
      <c r="L17" s="111"/>
      <c r="M17" s="111"/>
      <c r="N17" s="111"/>
      <c r="O17" s="111"/>
      <c r="P17" s="105"/>
      <c r="Q17" s="105"/>
      <c r="R17" s="105"/>
      <c r="S17" s="105"/>
      <c r="T17" s="105"/>
      <c r="U17" s="105"/>
      <c r="V17" s="105"/>
      <c r="W17" s="105"/>
      <c r="X17" s="105"/>
      <c r="Y17" s="105"/>
    </row>
    <row r="18" spans="3:25" s="101" customFormat="1" x14ac:dyDescent="0.2">
      <c r="L18" s="112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</row>
  </sheetData>
  <mergeCells count="21">
    <mergeCell ref="A1:B3"/>
    <mergeCell ref="C1:K1"/>
    <mergeCell ref="L1:L4"/>
    <mergeCell ref="D4:E4"/>
    <mergeCell ref="C7:C8"/>
    <mergeCell ref="J7:J8"/>
    <mergeCell ref="D7:D8"/>
    <mergeCell ref="F7:F8"/>
    <mergeCell ref="E7:E8"/>
    <mergeCell ref="A12:G12"/>
    <mergeCell ref="G7:G8"/>
    <mergeCell ref="H7:H8"/>
    <mergeCell ref="I7:I8"/>
    <mergeCell ref="A7:A8"/>
    <mergeCell ref="B7:B8"/>
    <mergeCell ref="M9:M11"/>
    <mergeCell ref="M7:M8"/>
    <mergeCell ref="K9:K11"/>
    <mergeCell ref="L9:L11"/>
    <mergeCell ref="L7:L8"/>
    <mergeCell ref="K7:K8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H10" sqref="H1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2.5703125" style="2" customWidth="1"/>
    <col min="5" max="5" width="16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409"/>
      <c r="B1" s="409"/>
      <c r="C1" s="417" t="s">
        <v>21</v>
      </c>
      <c r="D1" s="417"/>
      <c r="E1" s="417"/>
      <c r="F1" s="417"/>
      <c r="G1" s="417"/>
      <c r="H1" s="417"/>
      <c r="I1" s="417"/>
      <c r="J1" s="417"/>
      <c r="K1" s="409"/>
    </row>
    <row r="2" spans="1:24" ht="12.75" customHeight="1" x14ac:dyDescent="0.2">
      <c r="A2" s="409"/>
      <c r="B2" s="409"/>
      <c r="C2" s="3"/>
      <c r="E2" s="3"/>
      <c r="G2" s="3"/>
      <c r="K2" s="409"/>
    </row>
    <row r="3" spans="1:24" ht="20.25" customHeight="1" x14ac:dyDescent="0.2">
      <c r="A3" s="409"/>
      <c r="B3" s="409"/>
      <c r="K3" s="409"/>
    </row>
    <row r="4" spans="1:24" ht="12.75" customHeight="1" thickBot="1" x14ac:dyDescent="0.25">
      <c r="C4" s="3" t="s">
        <v>2</v>
      </c>
      <c r="D4" s="424" t="s">
        <v>314</v>
      </c>
      <c r="E4" s="424"/>
      <c r="F4" s="3" t="s">
        <v>22</v>
      </c>
      <c r="G4" s="22">
        <v>2012</v>
      </c>
      <c r="K4" s="409"/>
    </row>
    <row r="5" spans="1:24" ht="12.75" customHeight="1" thickTop="1" x14ac:dyDescent="0.2">
      <c r="C5" s="3"/>
      <c r="E5" s="21"/>
      <c r="F5" s="3"/>
      <c r="G5" s="21"/>
      <c r="K5" s="23"/>
    </row>
    <row r="6" spans="1:24" ht="12.75" customHeight="1" thickBot="1" x14ac:dyDescent="0.25">
      <c r="C6" s="3"/>
      <c r="E6" s="3"/>
      <c r="G6" s="3"/>
    </row>
    <row r="7" spans="1:24" s="6" customFormat="1" ht="24.75" customHeight="1" thickTop="1" x14ac:dyDescent="0.2">
      <c r="A7" s="405" t="s">
        <v>5</v>
      </c>
      <c r="B7" s="407" t="s">
        <v>62</v>
      </c>
      <c r="C7" s="407" t="s">
        <v>49</v>
      </c>
      <c r="D7" s="420" t="s">
        <v>66</v>
      </c>
      <c r="E7" s="407" t="s">
        <v>3</v>
      </c>
      <c r="F7" s="407" t="s">
        <v>7</v>
      </c>
      <c r="G7" s="407" t="s">
        <v>8</v>
      </c>
      <c r="H7" s="407" t="s">
        <v>6</v>
      </c>
      <c r="I7" s="407" t="s">
        <v>4</v>
      </c>
      <c r="J7" s="420" t="s">
        <v>17</v>
      </c>
      <c r="K7" s="422" t="s">
        <v>13</v>
      </c>
      <c r="L7" s="418" t="s">
        <v>1</v>
      </c>
    </row>
    <row r="8" spans="1:24" s="6" customFormat="1" ht="24.75" customHeight="1" x14ac:dyDescent="0.2">
      <c r="A8" s="406"/>
      <c r="B8" s="408"/>
      <c r="C8" s="410"/>
      <c r="D8" s="421"/>
      <c r="E8" s="408"/>
      <c r="F8" s="410"/>
      <c r="G8" s="408"/>
      <c r="H8" s="408"/>
      <c r="I8" s="410"/>
      <c r="J8" s="421"/>
      <c r="K8" s="423"/>
      <c r="L8" s="419"/>
    </row>
    <row r="9" spans="1:24" s="209" customFormat="1" ht="22.5" customHeight="1" x14ac:dyDescent="0.2">
      <c r="A9" s="203" t="s">
        <v>160</v>
      </c>
      <c r="B9" s="513" t="s">
        <v>10</v>
      </c>
      <c r="C9" s="513" t="s">
        <v>14</v>
      </c>
      <c r="D9" s="205" t="s">
        <v>394</v>
      </c>
      <c r="E9" s="208" t="s">
        <v>240</v>
      </c>
      <c r="F9" s="206">
        <v>6</v>
      </c>
      <c r="G9" s="206">
        <v>6</v>
      </c>
      <c r="H9" s="204">
        <v>89</v>
      </c>
      <c r="I9" s="207">
        <v>9000000</v>
      </c>
      <c r="J9" s="515" t="s">
        <v>167</v>
      </c>
      <c r="K9" s="517"/>
      <c r="L9" s="511" t="s">
        <v>164</v>
      </c>
    </row>
    <row r="10" spans="1:24" s="196" customFormat="1" ht="22.5" customHeight="1" x14ac:dyDescent="0.2">
      <c r="A10" s="224"/>
      <c r="B10" s="514"/>
      <c r="C10" s="514"/>
      <c r="D10" s="226" t="s">
        <v>354</v>
      </c>
      <c r="E10" s="225" t="s">
        <v>355</v>
      </c>
      <c r="F10" s="192">
        <v>6</v>
      </c>
      <c r="G10" s="192">
        <v>6</v>
      </c>
      <c r="H10" s="194">
        <v>40</v>
      </c>
      <c r="I10" s="227">
        <v>2000000</v>
      </c>
      <c r="J10" s="516"/>
      <c r="K10" s="518"/>
      <c r="L10" s="512"/>
    </row>
    <row r="11" spans="1:24" s="7" customFormat="1" ht="15.75" customHeight="1" thickBot="1" x14ac:dyDescent="0.25">
      <c r="A11" s="425" t="s">
        <v>0</v>
      </c>
      <c r="B11" s="426"/>
      <c r="C11" s="426"/>
      <c r="D11" s="426"/>
      <c r="E11" s="426"/>
      <c r="F11" s="426"/>
      <c r="G11" s="426"/>
      <c r="H11" s="17">
        <f>SUM(H9:H10)</f>
        <v>129</v>
      </c>
      <c r="I11" s="18">
        <f>SUM(I9:I9)</f>
        <v>9000000</v>
      </c>
      <c r="J11" s="19"/>
      <c r="K11" s="19"/>
      <c r="L11" s="20"/>
    </row>
    <row r="12" spans="1:24" s="1" customFormat="1" ht="25.5" customHeight="1" thickTop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22">
    <mergeCell ref="A1:B3"/>
    <mergeCell ref="C1:J1"/>
    <mergeCell ref="K1:K4"/>
    <mergeCell ref="A7:A8"/>
    <mergeCell ref="B7:B8"/>
    <mergeCell ref="A11:G11"/>
    <mergeCell ref="G7:G8"/>
    <mergeCell ref="J7:J8"/>
    <mergeCell ref="K7:K8"/>
    <mergeCell ref="F7:F8"/>
    <mergeCell ref="B9:B10"/>
    <mergeCell ref="J9:J10"/>
    <mergeCell ref="K9:K10"/>
    <mergeCell ref="L7:L8"/>
    <mergeCell ref="H7:H8"/>
    <mergeCell ref="D7:D8"/>
    <mergeCell ref="D4:E4"/>
    <mergeCell ref="I7:I8"/>
    <mergeCell ref="L9:L10"/>
    <mergeCell ref="E7:E8"/>
    <mergeCell ref="C7:C8"/>
    <mergeCell ref="C9:C10"/>
  </mergeCells>
  <phoneticPr fontId="26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"/>
  <sheetViews>
    <sheetView topLeftCell="A7" zoomScaleNormal="100" workbookViewId="0">
      <selection activeCell="S17" sqref="S17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29" customWidth="1"/>
    <col min="13" max="13" width="15.42578125" style="2" customWidth="1"/>
    <col min="14" max="16384" width="7.5703125" style="2"/>
  </cols>
  <sheetData>
    <row r="1" spans="1:13" ht="33.75" customHeight="1" x14ac:dyDescent="0.2">
      <c r="A1" s="409"/>
      <c r="B1" s="409"/>
      <c r="C1" s="417" t="s">
        <v>21</v>
      </c>
      <c r="D1" s="417"/>
      <c r="E1" s="417"/>
      <c r="F1" s="417"/>
      <c r="G1" s="417"/>
      <c r="H1" s="417"/>
      <c r="I1" s="417"/>
      <c r="J1" s="417"/>
      <c r="K1" s="417"/>
      <c r="L1" s="417"/>
    </row>
    <row r="2" spans="1:13" ht="12.75" customHeight="1" x14ac:dyDescent="0.2">
      <c r="A2" s="409"/>
      <c r="B2" s="409"/>
      <c r="C2" s="3"/>
      <c r="D2" s="3"/>
      <c r="E2" s="3"/>
      <c r="H2" s="3"/>
    </row>
    <row r="3" spans="1:13" ht="20.25" customHeight="1" x14ac:dyDescent="0.2">
      <c r="A3" s="409"/>
      <c r="B3" s="409"/>
    </row>
    <row r="4" spans="1:13" ht="20.25" customHeight="1" x14ac:dyDescent="0.2">
      <c r="A4" s="23"/>
      <c r="B4" s="23"/>
    </row>
    <row r="5" spans="1:13" ht="12.75" customHeight="1" thickBot="1" x14ac:dyDescent="0.25">
      <c r="C5" s="3" t="s">
        <v>2</v>
      </c>
      <c r="D5" s="424" t="s">
        <v>314</v>
      </c>
      <c r="E5" s="424"/>
      <c r="G5" s="1"/>
      <c r="H5" s="21"/>
    </row>
    <row r="6" spans="1:13" ht="12.75" customHeight="1" thickTop="1" x14ac:dyDescent="0.2">
      <c r="C6" s="3"/>
      <c r="D6" s="21"/>
      <c r="E6" s="21"/>
      <c r="G6" s="3"/>
      <c r="H6" s="21"/>
    </row>
    <row r="7" spans="1:13" ht="12.75" customHeight="1" thickBot="1" x14ac:dyDescent="0.25">
      <c r="C7" s="3" t="s">
        <v>22</v>
      </c>
      <c r="D7" s="36">
        <v>2012</v>
      </c>
      <c r="E7" s="21"/>
      <c r="G7" s="3"/>
      <c r="H7" s="21"/>
    </row>
    <row r="8" spans="1:13" ht="12.75" customHeight="1" thickTop="1" x14ac:dyDescent="0.2">
      <c r="C8" s="3"/>
      <c r="D8" s="35"/>
      <c r="E8" s="21"/>
      <c r="G8" s="3"/>
      <c r="H8" s="21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31" t="s">
        <v>62</v>
      </c>
      <c r="B11" s="70" t="s">
        <v>49</v>
      </c>
      <c r="C11" s="62" t="s">
        <v>5</v>
      </c>
      <c r="D11" s="62" t="s">
        <v>66</v>
      </c>
      <c r="E11" s="62" t="s">
        <v>3</v>
      </c>
      <c r="F11" s="65" t="s">
        <v>140</v>
      </c>
      <c r="G11" s="63" t="s">
        <v>24</v>
      </c>
      <c r="H11" s="62" t="s">
        <v>25</v>
      </c>
      <c r="I11" s="62" t="s">
        <v>46</v>
      </c>
      <c r="J11" s="63" t="s">
        <v>65</v>
      </c>
      <c r="K11" s="64" t="s">
        <v>47</v>
      </c>
      <c r="L11" s="67" t="s">
        <v>63</v>
      </c>
      <c r="M11" s="66" t="s">
        <v>176</v>
      </c>
    </row>
    <row r="12" spans="1:13" s="229" customFormat="1" ht="45.75" thickTop="1" x14ac:dyDescent="0.2">
      <c r="A12" s="519" t="s">
        <v>10</v>
      </c>
      <c r="B12" s="519" t="s">
        <v>12</v>
      </c>
      <c r="C12" s="262" t="s">
        <v>296</v>
      </c>
      <c r="D12" s="263" t="s">
        <v>261</v>
      </c>
      <c r="E12" s="264" t="s">
        <v>297</v>
      </c>
      <c r="F12" s="265" t="s">
        <v>27</v>
      </c>
      <c r="G12" s="266"/>
      <c r="H12" s="267"/>
      <c r="I12" s="266">
        <f>G12-H12</f>
        <v>0</v>
      </c>
      <c r="J12" s="266">
        <v>24</v>
      </c>
      <c r="K12" s="268">
        <f>H12+J12</f>
        <v>24</v>
      </c>
      <c r="L12" s="59">
        <v>2</v>
      </c>
      <c r="M12" s="228"/>
    </row>
    <row r="13" spans="1:13" s="229" customFormat="1" ht="22.5" x14ac:dyDescent="0.2">
      <c r="A13" s="520"/>
      <c r="B13" s="520"/>
      <c r="C13" s="269" t="s">
        <v>280</v>
      </c>
      <c r="D13" s="263" t="s">
        <v>262</v>
      </c>
      <c r="E13" s="264" t="s">
        <v>281</v>
      </c>
      <c r="F13" s="265" t="s">
        <v>26</v>
      </c>
      <c r="G13" s="266"/>
      <c r="H13" s="267"/>
      <c r="I13" s="266"/>
      <c r="J13" s="266"/>
      <c r="K13" s="268"/>
      <c r="L13" s="59">
        <v>10</v>
      </c>
      <c r="M13" s="228"/>
    </row>
    <row r="14" spans="1:13" s="229" customFormat="1" ht="33.75" x14ac:dyDescent="0.2">
      <c r="A14" s="520"/>
      <c r="B14" s="520"/>
      <c r="C14" s="262" t="s">
        <v>177</v>
      </c>
      <c r="D14" s="263" t="s">
        <v>142</v>
      </c>
      <c r="E14" s="264" t="s">
        <v>178</v>
      </c>
      <c r="F14" s="265" t="s">
        <v>27</v>
      </c>
      <c r="G14" s="266"/>
      <c r="H14" s="267"/>
      <c r="I14" s="266"/>
      <c r="J14" s="266"/>
      <c r="K14" s="268"/>
      <c r="L14" s="59">
        <v>6</v>
      </c>
      <c r="M14" s="228"/>
    </row>
    <row r="15" spans="1:13" s="229" customFormat="1" ht="22.5" x14ac:dyDescent="0.2">
      <c r="A15" s="520"/>
      <c r="B15" s="520"/>
      <c r="C15" s="269" t="s">
        <v>179</v>
      </c>
      <c r="D15" s="270" t="s">
        <v>143</v>
      </c>
      <c r="E15" s="264" t="s">
        <v>180</v>
      </c>
      <c r="F15" s="265" t="s">
        <v>27</v>
      </c>
      <c r="G15" s="266"/>
      <c r="H15" s="267"/>
      <c r="I15" s="266"/>
      <c r="J15" s="266"/>
      <c r="K15" s="268"/>
      <c r="L15" s="59">
        <v>2</v>
      </c>
      <c r="M15" s="228"/>
    </row>
    <row r="16" spans="1:13" s="229" customFormat="1" ht="22.5" x14ac:dyDescent="0.2">
      <c r="A16" s="520"/>
      <c r="B16" s="520"/>
      <c r="C16" s="33" t="s">
        <v>181</v>
      </c>
      <c r="D16" s="32" t="s">
        <v>263</v>
      </c>
      <c r="E16" s="34" t="s">
        <v>313</v>
      </c>
      <c r="F16" s="26" t="s">
        <v>27</v>
      </c>
      <c r="G16" s="28">
        <v>6</v>
      </c>
      <c r="H16" s="28"/>
      <c r="I16" s="28">
        <f>G16-H16</f>
        <v>6</v>
      </c>
      <c r="J16" s="271">
        <v>5</v>
      </c>
      <c r="K16" s="27">
        <f>H16+J16</f>
        <v>5</v>
      </c>
      <c r="L16" s="59">
        <v>0</v>
      </c>
      <c r="M16" s="230"/>
    </row>
    <row r="17" spans="1:13" s="229" customFormat="1" ht="33.75" x14ac:dyDescent="0.2">
      <c r="A17" s="520"/>
      <c r="B17" s="520"/>
      <c r="C17" s="269" t="s">
        <v>67</v>
      </c>
      <c r="D17" s="263" t="s">
        <v>74</v>
      </c>
      <c r="E17" s="264" t="s">
        <v>73</v>
      </c>
      <c r="F17" s="265" t="s">
        <v>27</v>
      </c>
      <c r="G17" s="266"/>
      <c r="H17" s="267"/>
      <c r="I17" s="266">
        <f t="shared" ref="I17:I23" si="0">G17-H17</f>
        <v>0</v>
      </c>
      <c r="J17" s="266">
        <v>24</v>
      </c>
      <c r="K17" s="268">
        <f>H17+J17</f>
        <v>24</v>
      </c>
      <c r="L17" s="59">
        <v>100</v>
      </c>
      <c r="M17" s="228"/>
    </row>
    <row r="18" spans="1:13" s="229" customFormat="1" ht="33.75" x14ac:dyDescent="0.2">
      <c r="A18" s="520"/>
      <c r="B18" s="520"/>
      <c r="C18" s="272" t="s">
        <v>67</v>
      </c>
      <c r="D18" s="32" t="s">
        <v>69</v>
      </c>
      <c r="E18" s="34" t="s">
        <v>73</v>
      </c>
      <c r="F18" s="26" t="s">
        <v>27</v>
      </c>
      <c r="G18" s="28"/>
      <c r="H18" s="273"/>
      <c r="I18" s="28">
        <f t="shared" si="0"/>
        <v>0</v>
      </c>
      <c r="J18" s="28">
        <v>24</v>
      </c>
      <c r="K18" s="27">
        <f>H18+J18</f>
        <v>24</v>
      </c>
      <c r="L18" s="59">
        <v>120</v>
      </c>
      <c r="M18" s="230"/>
    </row>
    <row r="19" spans="1:13" s="229" customFormat="1" ht="33.75" x14ac:dyDescent="0.2">
      <c r="A19" s="520"/>
      <c r="B19" s="520"/>
      <c r="C19" s="272" t="s">
        <v>68</v>
      </c>
      <c r="D19" s="32" t="s">
        <v>70</v>
      </c>
      <c r="E19" s="34" t="s">
        <v>75</v>
      </c>
      <c r="F19" s="26" t="s">
        <v>27</v>
      </c>
      <c r="G19" s="28">
        <v>360</v>
      </c>
      <c r="H19" s="28">
        <v>340</v>
      </c>
      <c r="I19" s="28">
        <f t="shared" si="0"/>
        <v>20</v>
      </c>
      <c r="J19" s="271">
        <v>36</v>
      </c>
      <c r="K19" s="27">
        <v>332</v>
      </c>
      <c r="L19" s="59">
        <v>100</v>
      </c>
      <c r="M19" s="230"/>
    </row>
    <row r="20" spans="1:13" s="229" customFormat="1" ht="33.75" x14ac:dyDescent="0.2">
      <c r="A20" s="520"/>
      <c r="B20" s="520"/>
      <c r="C20" s="272" t="s">
        <v>68</v>
      </c>
      <c r="D20" s="32" t="s">
        <v>71</v>
      </c>
      <c r="E20" s="34" t="s">
        <v>75</v>
      </c>
      <c r="F20" s="26" t="s">
        <v>27</v>
      </c>
      <c r="G20" s="28">
        <v>360</v>
      </c>
      <c r="H20" s="28">
        <v>340</v>
      </c>
      <c r="I20" s="28">
        <f t="shared" si="0"/>
        <v>20</v>
      </c>
      <c r="J20" s="271">
        <v>36</v>
      </c>
      <c r="K20" s="27">
        <v>332</v>
      </c>
      <c r="L20" s="59">
        <v>30</v>
      </c>
      <c r="M20" s="230"/>
    </row>
    <row r="21" spans="1:13" s="229" customFormat="1" ht="22.5" x14ac:dyDescent="0.2">
      <c r="A21" s="520"/>
      <c r="B21" s="520"/>
      <c r="C21" s="33" t="s">
        <v>72</v>
      </c>
      <c r="D21" s="32" t="s">
        <v>77</v>
      </c>
      <c r="E21" s="34" t="s">
        <v>76</v>
      </c>
      <c r="F21" s="26" t="s">
        <v>27</v>
      </c>
      <c r="G21" s="28">
        <v>6</v>
      </c>
      <c r="H21" s="28"/>
      <c r="I21" s="28">
        <f t="shared" si="0"/>
        <v>6</v>
      </c>
      <c r="J21" s="271">
        <v>5</v>
      </c>
      <c r="K21" s="27">
        <f>H21+J21</f>
        <v>5</v>
      </c>
      <c r="L21" s="59">
        <v>6</v>
      </c>
      <c r="M21" s="230"/>
    </row>
    <row r="22" spans="1:13" s="229" customFormat="1" ht="22.5" x14ac:dyDescent="0.2">
      <c r="A22" s="520"/>
      <c r="B22" s="520"/>
      <c r="C22" s="33" t="s">
        <v>181</v>
      </c>
      <c r="D22" s="32" t="s">
        <v>183</v>
      </c>
      <c r="E22" s="34" t="s">
        <v>182</v>
      </c>
      <c r="F22" s="26" t="s">
        <v>27</v>
      </c>
      <c r="G22" s="28">
        <v>6</v>
      </c>
      <c r="H22" s="28"/>
      <c r="I22" s="28">
        <f t="shared" si="0"/>
        <v>6</v>
      </c>
      <c r="J22" s="271">
        <v>5</v>
      </c>
      <c r="K22" s="27">
        <f>H22+J22</f>
        <v>5</v>
      </c>
      <c r="L22" s="59">
        <v>0</v>
      </c>
      <c r="M22" s="230"/>
    </row>
    <row r="23" spans="1:13" s="229" customFormat="1" ht="22.5" x14ac:dyDescent="0.2">
      <c r="A23" s="520"/>
      <c r="B23" s="520"/>
      <c r="C23" s="33" t="s">
        <v>78</v>
      </c>
      <c r="D23" s="32" t="s">
        <v>29</v>
      </c>
      <c r="E23" s="34" t="s">
        <v>79</v>
      </c>
      <c r="F23" s="26" t="s">
        <v>27</v>
      </c>
      <c r="G23" s="28">
        <v>30</v>
      </c>
      <c r="H23" s="28">
        <v>30</v>
      </c>
      <c r="I23" s="28">
        <f t="shared" si="0"/>
        <v>0</v>
      </c>
      <c r="J23" s="271">
        <v>20</v>
      </c>
      <c r="K23" s="27">
        <f>H23+J23</f>
        <v>50</v>
      </c>
      <c r="L23" s="59">
        <v>100</v>
      </c>
      <c r="M23" s="231"/>
    </row>
    <row r="24" spans="1:13" s="229" customFormat="1" x14ac:dyDescent="0.2">
      <c r="A24" s="520"/>
      <c r="B24" s="520"/>
      <c r="C24" s="33" t="s">
        <v>184</v>
      </c>
      <c r="D24" s="32" t="s">
        <v>310</v>
      </c>
      <c r="E24" s="34" t="s">
        <v>311</v>
      </c>
      <c r="F24" s="26" t="s">
        <v>26</v>
      </c>
      <c r="G24" s="28"/>
      <c r="H24" s="28"/>
      <c r="I24" s="28"/>
      <c r="J24" s="271"/>
      <c r="K24" s="27"/>
      <c r="L24" s="59">
        <v>0</v>
      </c>
      <c r="M24" s="231"/>
    </row>
    <row r="25" spans="1:13" s="229" customFormat="1" x14ac:dyDescent="0.2">
      <c r="A25" s="520"/>
      <c r="B25" s="520"/>
      <c r="C25" s="33" t="s">
        <v>184</v>
      </c>
      <c r="D25" s="32" t="s">
        <v>312</v>
      </c>
      <c r="E25" s="34" t="s">
        <v>311</v>
      </c>
      <c r="F25" s="26" t="s">
        <v>26</v>
      </c>
      <c r="G25" s="28"/>
      <c r="H25" s="28"/>
      <c r="I25" s="28"/>
      <c r="J25" s="271"/>
      <c r="K25" s="27"/>
      <c r="L25" s="59">
        <v>0</v>
      </c>
      <c r="M25" s="231"/>
    </row>
    <row r="26" spans="1:13" s="229" customFormat="1" ht="22.5" x14ac:dyDescent="0.2">
      <c r="A26" s="520"/>
      <c r="B26" s="520"/>
      <c r="C26" s="33" t="s">
        <v>184</v>
      </c>
      <c r="D26" s="32" t="s">
        <v>144</v>
      </c>
      <c r="E26" s="34" t="s">
        <v>185</v>
      </c>
      <c r="F26" s="26" t="s">
        <v>26</v>
      </c>
      <c r="G26" s="28"/>
      <c r="H26" s="28"/>
      <c r="I26" s="28"/>
      <c r="J26" s="271"/>
      <c r="K26" s="27"/>
      <c r="L26" s="59">
        <v>20</v>
      </c>
      <c r="M26" s="231"/>
    </row>
    <row r="27" spans="1:13" s="229" customFormat="1" x14ac:dyDescent="0.2">
      <c r="A27" s="520"/>
      <c r="B27" s="520"/>
      <c r="C27" s="33" t="s">
        <v>184</v>
      </c>
      <c r="D27" s="32" t="s">
        <v>309</v>
      </c>
      <c r="E27" s="34" t="s">
        <v>308</v>
      </c>
      <c r="F27" s="26" t="s">
        <v>267</v>
      </c>
      <c r="G27" s="28"/>
      <c r="H27" s="28"/>
      <c r="I27" s="28"/>
      <c r="J27" s="271"/>
      <c r="K27" s="27"/>
      <c r="L27" s="59">
        <v>20</v>
      </c>
      <c r="M27" s="231"/>
    </row>
    <row r="28" spans="1:13" s="229" customFormat="1" ht="22.5" x14ac:dyDescent="0.2">
      <c r="A28" s="520"/>
      <c r="B28" s="520"/>
      <c r="C28" s="33" t="s">
        <v>80</v>
      </c>
      <c r="D28" s="32" t="s">
        <v>82</v>
      </c>
      <c r="E28" s="34" t="s">
        <v>81</v>
      </c>
      <c r="F28" s="26" t="s">
        <v>27</v>
      </c>
      <c r="G28" s="28">
        <v>30</v>
      </c>
      <c r="H28" s="28">
        <v>29</v>
      </c>
      <c r="I28" s="28">
        <f t="shared" ref="I28:I34" si="1">G28-H28</f>
        <v>1</v>
      </c>
      <c r="J28" s="271">
        <v>20</v>
      </c>
      <c r="K28" s="27">
        <f t="shared" ref="K28:K34" si="2">H28+J28</f>
        <v>49</v>
      </c>
      <c r="L28" s="59">
        <v>50</v>
      </c>
      <c r="M28" s="231"/>
    </row>
    <row r="29" spans="1:13" s="229" customFormat="1" ht="22.5" x14ac:dyDescent="0.2">
      <c r="A29" s="520"/>
      <c r="B29" s="520"/>
      <c r="C29" s="33" t="s">
        <v>282</v>
      </c>
      <c r="D29" s="32" t="s">
        <v>283</v>
      </c>
      <c r="E29" s="34" t="s">
        <v>284</v>
      </c>
      <c r="F29" s="26" t="s">
        <v>27</v>
      </c>
      <c r="G29" s="28">
        <v>30</v>
      </c>
      <c r="H29" s="28">
        <v>29</v>
      </c>
      <c r="I29" s="28">
        <f t="shared" si="1"/>
        <v>1</v>
      </c>
      <c r="J29" s="271">
        <v>20</v>
      </c>
      <c r="K29" s="27">
        <f t="shared" si="2"/>
        <v>49</v>
      </c>
      <c r="L29" s="59">
        <v>50</v>
      </c>
      <c r="M29" s="231"/>
    </row>
    <row r="30" spans="1:13" s="229" customFormat="1" x14ac:dyDescent="0.2">
      <c r="A30" s="520"/>
      <c r="B30" s="520"/>
      <c r="C30" s="274" t="s">
        <v>186</v>
      </c>
      <c r="D30" s="275" t="s">
        <v>155</v>
      </c>
      <c r="E30" s="276" t="s">
        <v>187</v>
      </c>
      <c r="F30" s="277" t="s">
        <v>27</v>
      </c>
      <c r="G30" s="278">
        <v>30</v>
      </c>
      <c r="H30" s="278">
        <v>29</v>
      </c>
      <c r="I30" s="278">
        <f t="shared" si="1"/>
        <v>1</v>
      </c>
      <c r="J30" s="279">
        <v>20</v>
      </c>
      <c r="K30" s="280">
        <f t="shared" si="2"/>
        <v>49</v>
      </c>
      <c r="L30" s="281">
        <v>10</v>
      </c>
      <c r="M30" s="232"/>
    </row>
    <row r="31" spans="1:13" s="229" customFormat="1" ht="15.75" thickBot="1" x14ac:dyDescent="0.25">
      <c r="A31" s="520"/>
      <c r="B31" s="520"/>
      <c r="C31" s="274" t="s">
        <v>186</v>
      </c>
      <c r="D31" s="275" t="s">
        <v>285</v>
      </c>
      <c r="E31" s="276" t="s">
        <v>187</v>
      </c>
      <c r="F31" s="277" t="s">
        <v>27</v>
      </c>
      <c r="G31" s="278">
        <v>30</v>
      </c>
      <c r="H31" s="278">
        <v>29</v>
      </c>
      <c r="I31" s="278">
        <f t="shared" si="1"/>
        <v>1</v>
      </c>
      <c r="J31" s="279">
        <v>20</v>
      </c>
      <c r="K31" s="280">
        <f t="shared" si="2"/>
        <v>49</v>
      </c>
      <c r="L31" s="281">
        <v>30</v>
      </c>
      <c r="M31" s="232"/>
    </row>
    <row r="32" spans="1:13" s="229" customFormat="1" ht="23.25" customHeight="1" thickTop="1" x14ac:dyDescent="0.2">
      <c r="A32" s="520"/>
      <c r="B32" s="527" t="s">
        <v>191</v>
      </c>
      <c r="C32" s="73" t="s">
        <v>286</v>
      </c>
      <c r="D32" s="74" t="s">
        <v>287</v>
      </c>
      <c r="E32" s="75" t="s">
        <v>288</v>
      </c>
      <c r="F32" s="76" t="s">
        <v>27</v>
      </c>
      <c r="G32" s="77"/>
      <c r="H32" s="282"/>
      <c r="I32" s="77">
        <f t="shared" si="1"/>
        <v>0</v>
      </c>
      <c r="J32" s="77">
        <v>2</v>
      </c>
      <c r="K32" s="78">
        <f t="shared" si="2"/>
        <v>2</v>
      </c>
      <c r="L32" s="283">
        <v>5</v>
      </c>
      <c r="M32" s="233"/>
    </row>
    <row r="33" spans="1:13" s="229" customFormat="1" ht="22.5" x14ac:dyDescent="0.2">
      <c r="A33" s="520"/>
      <c r="B33" s="528"/>
      <c r="C33" s="33" t="s">
        <v>83</v>
      </c>
      <c r="D33" s="32" t="s">
        <v>85</v>
      </c>
      <c r="E33" s="34" t="s">
        <v>84</v>
      </c>
      <c r="F33" s="26" t="s">
        <v>148</v>
      </c>
      <c r="G33" s="28"/>
      <c r="H33" s="273"/>
      <c r="I33" s="28">
        <f t="shared" si="1"/>
        <v>0</v>
      </c>
      <c r="J33" s="28">
        <v>2</v>
      </c>
      <c r="K33" s="27">
        <f t="shared" si="2"/>
        <v>2</v>
      </c>
      <c r="L33" s="284">
        <v>30</v>
      </c>
      <c r="M33" s="231"/>
    </row>
    <row r="34" spans="1:13" s="229" customFormat="1" ht="23.25" thickBot="1" x14ac:dyDescent="0.25">
      <c r="A34" s="520"/>
      <c r="B34" s="529"/>
      <c r="C34" s="113" t="s">
        <v>188</v>
      </c>
      <c r="D34" s="114" t="s">
        <v>189</v>
      </c>
      <c r="E34" s="115" t="s">
        <v>190</v>
      </c>
      <c r="F34" s="116" t="s">
        <v>148</v>
      </c>
      <c r="G34" s="117"/>
      <c r="H34" s="285"/>
      <c r="I34" s="117">
        <f t="shared" si="1"/>
        <v>0</v>
      </c>
      <c r="J34" s="117">
        <v>2</v>
      </c>
      <c r="K34" s="118">
        <f t="shared" si="2"/>
        <v>2</v>
      </c>
      <c r="L34" s="286">
        <v>15</v>
      </c>
      <c r="M34" s="234"/>
    </row>
    <row r="35" spans="1:13" s="229" customFormat="1" ht="23.25" customHeight="1" thickTop="1" x14ac:dyDescent="0.2">
      <c r="A35" s="520"/>
      <c r="B35" s="519" t="s">
        <v>12</v>
      </c>
      <c r="C35" s="287" t="s">
        <v>192</v>
      </c>
      <c r="D35" s="263" t="s">
        <v>156</v>
      </c>
      <c r="E35" s="264" t="s">
        <v>193</v>
      </c>
      <c r="F35" s="265" t="s">
        <v>27</v>
      </c>
      <c r="G35" s="266"/>
      <c r="H35" s="267"/>
      <c r="I35" s="266"/>
      <c r="J35" s="266"/>
      <c r="K35" s="268"/>
      <c r="L35" s="288">
        <v>8</v>
      </c>
      <c r="M35" s="235"/>
    </row>
    <row r="36" spans="1:13" s="229" customFormat="1" ht="33.75" x14ac:dyDescent="0.2">
      <c r="A36" s="520"/>
      <c r="B36" s="520"/>
      <c r="C36" s="37" t="s">
        <v>232</v>
      </c>
      <c r="D36" s="32" t="s">
        <v>233</v>
      </c>
      <c r="E36" s="34" t="s">
        <v>234</v>
      </c>
      <c r="F36" s="26" t="s">
        <v>26</v>
      </c>
      <c r="G36" s="28">
        <v>100</v>
      </c>
      <c r="H36" s="28">
        <v>100</v>
      </c>
      <c r="I36" s="28">
        <f t="shared" ref="I36:I43" si="3">G36-H36</f>
        <v>0</v>
      </c>
      <c r="J36" s="271"/>
      <c r="K36" s="27">
        <f t="shared" ref="K36:K43" si="4">H36+J36</f>
        <v>100</v>
      </c>
      <c r="L36" s="59">
        <v>1</v>
      </c>
      <c r="M36" s="231"/>
    </row>
    <row r="37" spans="1:13" s="229" customFormat="1" ht="23.25" customHeight="1" x14ac:dyDescent="0.2">
      <c r="A37" s="520"/>
      <c r="B37" s="520"/>
      <c r="C37" s="33" t="s">
        <v>162</v>
      </c>
      <c r="D37" s="32" t="s">
        <v>161</v>
      </c>
      <c r="E37" s="34" t="s">
        <v>163</v>
      </c>
      <c r="F37" s="26" t="s">
        <v>27</v>
      </c>
      <c r="G37" s="28">
        <v>100</v>
      </c>
      <c r="H37" s="28">
        <v>100</v>
      </c>
      <c r="I37" s="28">
        <f>G37-H37</f>
        <v>0</v>
      </c>
      <c r="J37" s="271"/>
      <c r="K37" s="27">
        <f t="shared" si="4"/>
        <v>100</v>
      </c>
      <c r="L37" s="59">
        <v>1</v>
      </c>
      <c r="M37" s="231"/>
    </row>
    <row r="38" spans="1:13" s="229" customFormat="1" ht="45" x14ac:dyDescent="0.2">
      <c r="A38" s="520"/>
      <c r="B38" s="520"/>
      <c r="C38" s="33" t="s">
        <v>289</v>
      </c>
      <c r="D38" s="32" t="s">
        <v>264</v>
      </c>
      <c r="E38" s="34" t="s">
        <v>290</v>
      </c>
      <c r="F38" s="26" t="s">
        <v>27</v>
      </c>
      <c r="G38" s="28">
        <v>100</v>
      </c>
      <c r="H38" s="28">
        <v>100</v>
      </c>
      <c r="I38" s="28">
        <f>G38-H38</f>
        <v>0</v>
      </c>
      <c r="J38" s="271"/>
      <c r="K38" s="27">
        <f t="shared" si="4"/>
        <v>100</v>
      </c>
      <c r="L38" s="59">
        <v>150</v>
      </c>
      <c r="M38" s="231"/>
    </row>
    <row r="39" spans="1:13" s="229" customFormat="1" ht="33.75" x14ac:dyDescent="0.2">
      <c r="A39" s="520"/>
      <c r="B39" s="520"/>
      <c r="C39" s="33" t="s">
        <v>93</v>
      </c>
      <c r="D39" s="32" t="s">
        <v>30</v>
      </c>
      <c r="E39" s="34" t="s">
        <v>92</v>
      </c>
      <c r="F39" s="26" t="s">
        <v>26</v>
      </c>
      <c r="G39" s="28">
        <v>5</v>
      </c>
      <c r="H39" s="28">
        <v>5</v>
      </c>
      <c r="I39" s="28">
        <f t="shared" si="3"/>
        <v>0</v>
      </c>
      <c r="J39" s="271"/>
      <c r="K39" s="27">
        <f t="shared" si="4"/>
        <v>5</v>
      </c>
      <c r="L39" s="59">
        <v>2</v>
      </c>
      <c r="M39" s="231"/>
    </row>
    <row r="40" spans="1:13" s="229" customFormat="1" ht="22.5" x14ac:dyDescent="0.2">
      <c r="A40" s="520"/>
      <c r="B40" s="520"/>
      <c r="C40" s="33" t="s">
        <v>95</v>
      </c>
      <c r="D40" s="32" t="s">
        <v>48</v>
      </c>
      <c r="E40" s="34" t="s">
        <v>94</v>
      </c>
      <c r="F40" s="26" t="s">
        <v>26</v>
      </c>
      <c r="G40" s="28">
        <v>10</v>
      </c>
      <c r="H40" s="28">
        <v>10</v>
      </c>
      <c r="I40" s="28">
        <f t="shared" si="3"/>
        <v>0</v>
      </c>
      <c r="J40" s="271">
        <v>2</v>
      </c>
      <c r="K40" s="27">
        <f t="shared" si="4"/>
        <v>12</v>
      </c>
      <c r="L40" s="59">
        <v>30</v>
      </c>
      <c r="M40" s="231"/>
    </row>
    <row r="41" spans="1:13" s="229" customFormat="1" ht="33.75" x14ac:dyDescent="0.2">
      <c r="A41" s="520"/>
      <c r="B41" s="520"/>
      <c r="C41" s="33" t="s">
        <v>97</v>
      </c>
      <c r="D41" s="32" t="s">
        <v>31</v>
      </c>
      <c r="E41" s="34" t="s">
        <v>96</v>
      </c>
      <c r="F41" s="26" t="s">
        <v>26</v>
      </c>
      <c r="G41" s="28">
        <v>1</v>
      </c>
      <c r="H41" s="28">
        <v>1</v>
      </c>
      <c r="I41" s="28">
        <f t="shared" si="3"/>
        <v>0</v>
      </c>
      <c r="J41" s="271"/>
      <c r="K41" s="27">
        <f t="shared" si="4"/>
        <v>1</v>
      </c>
      <c r="L41" s="59">
        <v>1</v>
      </c>
      <c r="M41" s="231"/>
    </row>
    <row r="42" spans="1:13" s="229" customFormat="1" ht="33.75" x14ac:dyDescent="0.2">
      <c r="A42" s="520"/>
      <c r="B42" s="520"/>
      <c r="C42" s="33" t="s">
        <v>99</v>
      </c>
      <c r="D42" s="32" t="s">
        <v>32</v>
      </c>
      <c r="E42" s="34" t="s">
        <v>98</v>
      </c>
      <c r="F42" s="26" t="s">
        <v>26</v>
      </c>
      <c r="G42" s="28">
        <v>2</v>
      </c>
      <c r="H42" s="28">
        <v>2</v>
      </c>
      <c r="I42" s="28">
        <f t="shared" si="3"/>
        <v>0</v>
      </c>
      <c r="J42" s="271">
        <v>2</v>
      </c>
      <c r="K42" s="27">
        <f t="shared" si="4"/>
        <v>4</v>
      </c>
      <c r="L42" s="59">
        <v>10</v>
      </c>
      <c r="M42" s="231"/>
    </row>
    <row r="43" spans="1:13" s="229" customFormat="1" ht="33.75" x14ac:dyDescent="0.2">
      <c r="A43" s="520"/>
      <c r="B43" s="520"/>
      <c r="C43" s="33" t="s">
        <v>100</v>
      </c>
      <c r="D43" s="32" t="s">
        <v>102</v>
      </c>
      <c r="E43" s="34" t="s">
        <v>101</v>
      </c>
      <c r="F43" s="26" t="s">
        <v>28</v>
      </c>
      <c r="G43" s="28">
        <v>50</v>
      </c>
      <c r="H43" s="28">
        <v>47</v>
      </c>
      <c r="I43" s="28">
        <f t="shared" si="3"/>
        <v>3</v>
      </c>
      <c r="J43" s="271"/>
      <c r="K43" s="27">
        <f t="shared" si="4"/>
        <v>47</v>
      </c>
      <c r="L43" s="59">
        <v>20</v>
      </c>
      <c r="M43" s="231"/>
    </row>
    <row r="44" spans="1:13" s="229" customFormat="1" ht="45" x14ac:dyDescent="0.2">
      <c r="A44" s="520"/>
      <c r="B44" s="520"/>
      <c r="C44" s="33" t="s">
        <v>194</v>
      </c>
      <c r="D44" s="32" t="s">
        <v>145</v>
      </c>
      <c r="E44" s="34" t="s">
        <v>195</v>
      </c>
      <c r="F44" s="26" t="s">
        <v>27</v>
      </c>
      <c r="G44" s="28"/>
      <c r="H44" s="28"/>
      <c r="I44" s="28"/>
      <c r="J44" s="271"/>
      <c r="K44" s="27"/>
      <c r="L44" s="59">
        <v>1</v>
      </c>
      <c r="M44" s="231"/>
    </row>
    <row r="45" spans="1:13" s="229" customFormat="1" x14ac:dyDescent="0.2">
      <c r="A45" s="520"/>
      <c r="B45" s="520"/>
      <c r="C45" s="33" t="s">
        <v>219</v>
      </c>
      <c r="D45" s="32" t="s">
        <v>157</v>
      </c>
      <c r="E45" s="34" t="s">
        <v>196</v>
      </c>
      <c r="F45" s="26" t="s">
        <v>28</v>
      </c>
      <c r="G45" s="28"/>
      <c r="H45" s="28"/>
      <c r="I45" s="28"/>
      <c r="J45" s="271"/>
      <c r="K45" s="27"/>
      <c r="L45" s="59">
        <v>0</v>
      </c>
      <c r="M45" s="231"/>
    </row>
    <row r="46" spans="1:13" s="229" customFormat="1" ht="45" x14ac:dyDescent="0.2">
      <c r="A46" s="520"/>
      <c r="B46" s="520"/>
      <c r="C46" s="33" t="s">
        <v>105</v>
      </c>
      <c r="D46" s="32" t="s">
        <v>34</v>
      </c>
      <c r="E46" s="34" t="s">
        <v>106</v>
      </c>
      <c r="F46" s="26" t="s">
        <v>27</v>
      </c>
      <c r="G46" s="28">
        <v>15</v>
      </c>
      <c r="H46" s="28">
        <v>10</v>
      </c>
      <c r="I46" s="28">
        <f>G46-H46</f>
        <v>5</v>
      </c>
      <c r="J46" s="271">
        <v>5</v>
      </c>
      <c r="K46" s="27">
        <f>H46+J46</f>
        <v>15</v>
      </c>
      <c r="L46" s="59">
        <v>30</v>
      </c>
      <c r="M46" s="231"/>
    </row>
    <row r="47" spans="1:13" s="229" customFormat="1" ht="45" x14ac:dyDescent="0.2">
      <c r="A47" s="520"/>
      <c r="B47" s="520"/>
      <c r="C47" s="33" t="s">
        <v>250</v>
      </c>
      <c r="D47" s="32" t="s">
        <v>249</v>
      </c>
      <c r="E47" s="34" t="s">
        <v>251</v>
      </c>
      <c r="F47" s="26" t="s">
        <v>27</v>
      </c>
      <c r="G47" s="28">
        <v>15</v>
      </c>
      <c r="H47" s="28">
        <v>10</v>
      </c>
      <c r="I47" s="28">
        <f>G47-H47</f>
        <v>5</v>
      </c>
      <c r="J47" s="271">
        <v>5</v>
      </c>
      <c r="K47" s="27">
        <f>H47+J47</f>
        <v>15</v>
      </c>
      <c r="L47" s="59">
        <v>5</v>
      </c>
      <c r="M47" s="231"/>
    </row>
    <row r="48" spans="1:13" s="229" customFormat="1" ht="24" x14ac:dyDescent="0.2">
      <c r="A48" s="520"/>
      <c r="B48" s="520"/>
      <c r="C48" s="33" t="s">
        <v>197</v>
      </c>
      <c r="D48" s="270" t="s">
        <v>146</v>
      </c>
      <c r="E48" s="34" t="s">
        <v>198</v>
      </c>
      <c r="F48" s="26" t="s">
        <v>27</v>
      </c>
      <c r="G48" s="28"/>
      <c r="H48" s="28"/>
      <c r="I48" s="28"/>
      <c r="J48" s="271"/>
      <c r="K48" s="27"/>
      <c r="L48" s="59">
        <v>2</v>
      </c>
      <c r="M48" s="231"/>
    </row>
    <row r="49" spans="1:13" s="229" customFormat="1" ht="56.25" x14ac:dyDescent="0.2">
      <c r="A49" s="520"/>
      <c r="B49" s="520"/>
      <c r="C49" s="33" t="s">
        <v>244</v>
      </c>
      <c r="D49" s="270" t="s">
        <v>245</v>
      </c>
      <c r="E49" s="34" t="s">
        <v>246</v>
      </c>
      <c r="F49" s="26" t="s">
        <v>27</v>
      </c>
      <c r="G49" s="28"/>
      <c r="H49" s="28"/>
      <c r="I49" s="28"/>
      <c r="J49" s="271"/>
      <c r="K49" s="27"/>
      <c r="L49" s="55">
        <v>30</v>
      </c>
      <c r="M49" s="231"/>
    </row>
    <row r="50" spans="1:13" s="229" customFormat="1" ht="45" x14ac:dyDescent="0.2">
      <c r="A50" s="520"/>
      <c r="B50" s="520"/>
      <c r="C50" s="33" t="s">
        <v>199</v>
      </c>
      <c r="D50" s="270" t="s">
        <v>147</v>
      </c>
      <c r="E50" s="34" t="s">
        <v>200</v>
      </c>
      <c r="F50" s="26" t="s">
        <v>27</v>
      </c>
      <c r="G50" s="28"/>
      <c r="H50" s="28"/>
      <c r="I50" s="28"/>
      <c r="J50" s="271"/>
      <c r="K50" s="27"/>
      <c r="L50" s="59">
        <v>2</v>
      </c>
      <c r="M50" s="231"/>
    </row>
    <row r="51" spans="1:13" s="229" customFormat="1" ht="56.25" x14ac:dyDescent="0.2">
      <c r="A51" s="520"/>
      <c r="B51" s="520"/>
      <c r="C51" s="33" t="s">
        <v>201</v>
      </c>
      <c r="D51" s="270" t="s">
        <v>203</v>
      </c>
      <c r="E51" s="34" t="s">
        <v>202</v>
      </c>
      <c r="F51" s="26" t="s">
        <v>27</v>
      </c>
      <c r="G51" s="28"/>
      <c r="H51" s="28"/>
      <c r="I51" s="28"/>
      <c r="J51" s="271"/>
      <c r="K51" s="27"/>
      <c r="L51" s="59">
        <v>10</v>
      </c>
      <c r="M51" s="231"/>
    </row>
    <row r="52" spans="1:13" s="229" customFormat="1" ht="67.5" x14ac:dyDescent="0.2">
      <c r="A52" s="520"/>
      <c r="B52" s="520"/>
      <c r="C52" s="33" t="s">
        <v>107</v>
      </c>
      <c r="D52" s="32" t="s">
        <v>108</v>
      </c>
      <c r="E52" s="34" t="s">
        <v>110</v>
      </c>
      <c r="F52" s="26" t="s">
        <v>28</v>
      </c>
      <c r="G52" s="28"/>
      <c r="H52" s="273"/>
      <c r="I52" s="28">
        <f t="shared" ref="I52:I59" si="5">G52-H52</f>
        <v>0</v>
      </c>
      <c r="J52" s="28">
        <v>2</v>
      </c>
      <c r="K52" s="27">
        <f t="shared" ref="K52:K59" si="6">H52+J52</f>
        <v>2</v>
      </c>
      <c r="L52" s="284">
        <v>15</v>
      </c>
      <c r="M52" s="231"/>
    </row>
    <row r="53" spans="1:13" s="229" customFormat="1" ht="68.25" thickBot="1" x14ac:dyDescent="0.25">
      <c r="A53" s="520"/>
      <c r="B53" s="520"/>
      <c r="C53" s="274" t="s">
        <v>111</v>
      </c>
      <c r="D53" s="275" t="s">
        <v>109</v>
      </c>
      <c r="E53" s="276" t="s">
        <v>115</v>
      </c>
      <c r="F53" s="277" t="s">
        <v>28</v>
      </c>
      <c r="G53" s="278"/>
      <c r="H53" s="289"/>
      <c r="I53" s="278">
        <f t="shared" si="5"/>
        <v>0</v>
      </c>
      <c r="J53" s="278">
        <v>2</v>
      </c>
      <c r="K53" s="280">
        <f t="shared" si="6"/>
        <v>2</v>
      </c>
      <c r="L53" s="290">
        <v>20</v>
      </c>
      <c r="M53" s="232"/>
    </row>
    <row r="54" spans="1:13" s="229" customFormat="1" ht="68.25" thickTop="1" x14ac:dyDescent="0.2">
      <c r="A54" s="520"/>
      <c r="B54" s="521" t="s">
        <v>12</v>
      </c>
      <c r="C54" s="73" t="s">
        <v>112</v>
      </c>
      <c r="D54" s="74" t="s">
        <v>113</v>
      </c>
      <c r="E54" s="75" t="s">
        <v>114</v>
      </c>
      <c r="F54" s="76" t="s">
        <v>28</v>
      </c>
      <c r="G54" s="77">
        <v>20</v>
      </c>
      <c r="H54" s="77">
        <v>10</v>
      </c>
      <c r="I54" s="77">
        <f t="shared" si="5"/>
        <v>10</v>
      </c>
      <c r="J54" s="291">
        <v>2</v>
      </c>
      <c r="K54" s="78">
        <f t="shared" si="6"/>
        <v>12</v>
      </c>
      <c r="L54" s="79">
        <v>30</v>
      </c>
      <c r="M54" s="233"/>
    </row>
    <row r="55" spans="1:13" s="229" customFormat="1" x14ac:dyDescent="0.2">
      <c r="A55" s="520"/>
      <c r="B55" s="521"/>
      <c r="C55" s="33" t="s">
        <v>116</v>
      </c>
      <c r="D55" s="32" t="s">
        <v>265</v>
      </c>
      <c r="E55" s="34" t="s">
        <v>307</v>
      </c>
      <c r="F55" s="26" t="s">
        <v>148</v>
      </c>
      <c r="G55" s="28">
        <v>30</v>
      </c>
      <c r="H55" s="28">
        <v>13</v>
      </c>
      <c r="I55" s="28">
        <f>G55-H55</f>
        <v>17</v>
      </c>
      <c r="J55" s="271">
        <v>10</v>
      </c>
      <c r="K55" s="27">
        <f>H55+J55</f>
        <v>23</v>
      </c>
      <c r="L55" s="59">
        <v>1</v>
      </c>
      <c r="M55" s="231"/>
    </row>
    <row r="56" spans="1:13" s="229" customFormat="1" x14ac:dyDescent="0.2">
      <c r="A56" s="520"/>
      <c r="B56" s="521"/>
      <c r="C56" s="33" t="s">
        <v>116</v>
      </c>
      <c r="D56" s="32" t="s">
        <v>266</v>
      </c>
      <c r="E56" s="34" t="s">
        <v>306</v>
      </c>
      <c r="F56" s="26" t="s">
        <v>267</v>
      </c>
      <c r="G56" s="28">
        <v>30</v>
      </c>
      <c r="H56" s="28">
        <v>13</v>
      </c>
      <c r="I56" s="28">
        <f>G56-H56</f>
        <v>17</v>
      </c>
      <c r="J56" s="271">
        <v>10</v>
      </c>
      <c r="K56" s="27">
        <f>H56+J56</f>
        <v>23</v>
      </c>
      <c r="L56" s="59">
        <v>20</v>
      </c>
      <c r="M56" s="231"/>
    </row>
    <row r="57" spans="1:13" s="229" customFormat="1" ht="22.5" x14ac:dyDescent="0.2">
      <c r="A57" s="520"/>
      <c r="B57" s="521"/>
      <c r="C57" s="33" t="s">
        <v>116</v>
      </c>
      <c r="D57" s="32" t="s">
        <v>117</v>
      </c>
      <c r="E57" s="34" t="s">
        <v>253</v>
      </c>
      <c r="F57" s="26" t="s">
        <v>35</v>
      </c>
      <c r="G57" s="28">
        <v>30</v>
      </c>
      <c r="H57" s="28">
        <v>13</v>
      </c>
      <c r="I57" s="28">
        <f t="shared" si="5"/>
        <v>17</v>
      </c>
      <c r="J57" s="271">
        <v>10</v>
      </c>
      <c r="K57" s="27">
        <f t="shared" si="6"/>
        <v>23</v>
      </c>
      <c r="L57" s="59">
        <v>100</v>
      </c>
      <c r="M57" s="231"/>
    </row>
    <row r="58" spans="1:13" s="229" customFormat="1" ht="22.5" x14ac:dyDescent="0.2">
      <c r="A58" s="520"/>
      <c r="B58" s="521"/>
      <c r="C58" s="33" t="s">
        <v>119</v>
      </c>
      <c r="D58" s="32" t="s">
        <v>118</v>
      </c>
      <c r="E58" s="34" t="s">
        <v>252</v>
      </c>
      <c r="F58" s="26" t="s">
        <v>35</v>
      </c>
      <c r="G58" s="28">
        <v>15</v>
      </c>
      <c r="H58" s="28">
        <v>8</v>
      </c>
      <c r="I58" s="28">
        <f t="shared" si="5"/>
        <v>7</v>
      </c>
      <c r="J58" s="271">
        <v>5</v>
      </c>
      <c r="K58" s="27">
        <f t="shared" si="6"/>
        <v>13</v>
      </c>
      <c r="L58" s="59">
        <v>100</v>
      </c>
      <c r="M58" s="231"/>
    </row>
    <row r="59" spans="1:13" s="229" customFormat="1" ht="22.5" x14ac:dyDescent="0.2">
      <c r="A59" s="520"/>
      <c r="B59" s="521"/>
      <c r="C59" s="33" t="s">
        <v>125</v>
      </c>
      <c r="D59" s="32" t="s">
        <v>36</v>
      </c>
      <c r="E59" s="34" t="s">
        <v>126</v>
      </c>
      <c r="F59" s="26" t="s">
        <v>37</v>
      </c>
      <c r="G59" s="28">
        <v>5</v>
      </c>
      <c r="H59" s="28">
        <v>3</v>
      </c>
      <c r="I59" s="28">
        <f t="shared" si="5"/>
        <v>2</v>
      </c>
      <c r="J59" s="271">
        <v>2</v>
      </c>
      <c r="K59" s="27">
        <f t="shared" si="6"/>
        <v>5</v>
      </c>
      <c r="L59" s="59">
        <v>6</v>
      </c>
      <c r="M59" s="231"/>
    </row>
    <row r="60" spans="1:13" s="229" customFormat="1" ht="67.5" x14ac:dyDescent="0.2">
      <c r="A60" s="520"/>
      <c r="B60" s="521"/>
      <c r="C60" s="274" t="s">
        <v>204</v>
      </c>
      <c r="D60" s="81" t="s">
        <v>149</v>
      </c>
      <c r="E60" s="276" t="s">
        <v>205</v>
      </c>
      <c r="F60" s="277" t="s">
        <v>27</v>
      </c>
      <c r="G60" s="278"/>
      <c r="H60" s="278"/>
      <c r="I60" s="278"/>
      <c r="J60" s="279"/>
      <c r="K60" s="280"/>
      <c r="L60" s="281">
        <v>1</v>
      </c>
      <c r="M60" s="232"/>
    </row>
    <row r="61" spans="1:13" s="229" customFormat="1" ht="33.75" x14ac:dyDescent="0.2">
      <c r="A61" s="520"/>
      <c r="B61" s="521"/>
      <c r="C61" s="37" t="s">
        <v>303</v>
      </c>
      <c r="D61" s="270" t="s">
        <v>304</v>
      </c>
      <c r="E61" s="34" t="s">
        <v>305</v>
      </c>
      <c r="F61" s="26" t="s">
        <v>38</v>
      </c>
      <c r="G61" s="28"/>
      <c r="H61" s="28"/>
      <c r="I61" s="28"/>
      <c r="J61" s="271"/>
      <c r="K61" s="27"/>
      <c r="L61" s="292">
        <v>10</v>
      </c>
      <c r="M61" s="236"/>
    </row>
    <row r="62" spans="1:13" s="229" customFormat="1" ht="22.5" customHeight="1" x14ac:dyDescent="0.2">
      <c r="A62" s="520"/>
      <c r="B62" s="521"/>
      <c r="C62" s="33" t="s">
        <v>291</v>
      </c>
      <c r="D62" s="270" t="s">
        <v>292</v>
      </c>
      <c r="E62" s="34" t="s">
        <v>293</v>
      </c>
      <c r="F62" s="26" t="s">
        <v>38</v>
      </c>
      <c r="G62" s="28"/>
      <c r="H62" s="28"/>
      <c r="I62" s="28"/>
      <c r="J62" s="271"/>
      <c r="K62" s="27"/>
      <c r="L62" s="292">
        <v>10</v>
      </c>
      <c r="M62" s="236"/>
    </row>
    <row r="63" spans="1:13" s="229" customFormat="1" ht="45" x14ac:dyDescent="0.2">
      <c r="A63" s="520"/>
      <c r="B63" s="521"/>
      <c r="C63" s="287" t="s">
        <v>206</v>
      </c>
      <c r="D63" s="293" t="s">
        <v>150</v>
      </c>
      <c r="E63" s="264" t="s">
        <v>207</v>
      </c>
      <c r="F63" s="265" t="s">
        <v>28</v>
      </c>
      <c r="G63" s="266"/>
      <c r="H63" s="266"/>
      <c r="I63" s="266"/>
      <c r="J63" s="294"/>
      <c r="K63" s="268"/>
      <c r="L63" s="295">
        <v>0</v>
      </c>
      <c r="M63" s="235"/>
    </row>
    <row r="64" spans="1:13" s="229" customFormat="1" ht="33.75" x14ac:dyDescent="0.2">
      <c r="A64" s="520"/>
      <c r="B64" s="521"/>
      <c r="C64" s="33" t="s">
        <v>294</v>
      </c>
      <c r="D64" s="270" t="s">
        <v>298</v>
      </c>
      <c r="E64" s="34" t="s">
        <v>295</v>
      </c>
      <c r="F64" s="26" t="s">
        <v>28</v>
      </c>
      <c r="G64" s="28"/>
      <c r="H64" s="28"/>
      <c r="I64" s="28"/>
      <c r="J64" s="271"/>
      <c r="K64" s="27"/>
      <c r="L64" s="59">
        <v>5</v>
      </c>
      <c r="M64" s="231"/>
    </row>
    <row r="65" spans="1:13" s="229" customFormat="1" ht="45" x14ac:dyDescent="0.2">
      <c r="A65" s="520"/>
      <c r="B65" s="521"/>
      <c r="C65" s="33" t="s">
        <v>208</v>
      </c>
      <c r="D65" s="270" t="s">
        <v>151</v>
      </c>
      <c r="E65" s="34" t="s">
        <v>209</v>
      </c>
      <c r="F65" s="26" t="s">
        <v>27</v>
      </c>
      <c r="G65" s="28"/>
      <c r="H65" s="28"/>
      <c r="I65" s="28"/>
      <c r="J65" s="271"/>
      <c r="K65" s="27"/>
      <c r="L65" s="59">
        <v>6</v>
      </c>
      <c r="M65" s="231"/>
    </row>
    <row r="66" spans="1:13" s="229" customFormat="1" ht="45" x14ac:dyDescent="0.2">
      <c r="A66" s="521" t="s">
        <v>10</v>
      </c>
      <c r="B66" s="521"/>
      <c r="C66" s="33" t="s">
        <v>127</v>
      </c>
      <c r="D66" s="32" t="s">
        <v>39</v>
      </c>
      <c r="E66" s="34" t="s">
        <v>128</v>
      </c>
      <c r="F66" s="26" t="s">
        <v>27</v>
      </c>
      <c r="G66" s="28">
        <v>20</v>
      </c>
      <c r="H66" s="28">
        <v>20</v>
      </c>
      <c r="I66" s="28">
        <f>G66-H66</f>
        <v>0</v>
      </c>
      <c r="J66" s="271">
        <v>10</v>
      </c>
      <c r="K66" s="27">
        <f>H66+J66</f>
        <v>30</v>
      </c>
      <c r="L66" s="59">
        <v>20</v>
      </c>
      <c r="M66" s="231"/>
    </row>
    <row r="67" spans="1:13" s="229" customFormat="1" ht="22.5" x14ac:dyDescent="0.2">
      <c r="A67" s="521"/>
      <c r="B67" s="521"/>
      <c r="C67" s="37" t="s">
        <v>11</v>
      </c>
      <c r="D67" s="38" t="s">
        <v>134</v>
      </c>
      <c r="E67" s="39" t="s">
        <v>133</v>
      </c>
      <c r="F67" s="40" t="s">
        <v>38</v>
      </c>
      <c r="G67" s="43"/>
      <c r="H67" s="43"/>
      <c r="I67" s="41">
        <f>G67-H67</f>
        <v>0</v>
      </c>
      <c r="J67" s="44"/>
      <c r="K67" s="56">
        <f>H67+J67</f>
        <v>0</v>
      </c>
      <c r="L67" s="55">
        <v>150</v>
      </c>
      <c r="M67" s="237"/>
    </row>
    <row r="68" spans="1:13" ht="22.5" x14ac:dyDescent="0.2">
      <c r="A68" s="521"/>
      <c r="B68" s="521"/>
      <c r="C68" s="37" t="s">
        <v>210</v>
      </c>
      <c r="D68" s="38" t="s">
        <v>159</v>
      </c>
      <c r="E68" s="39" t="s">
        <v>211</v>
      </c>
      <c r="F68" s="40" t="s">
        <v>153</v>
      </c>
      <c r="G68" s="43"/>
      <c r="H68" s="43"/>
      <c r="I68" s="41"/>
      <c r="J68" s="44"/>
      <c r="K68" s="56"/>
      <c r="L68" s="55">
        <v>1</v>
      </c>
      <c r="M68" s="53"/>
    </row>
    <row r="69" spans="1:13" x14ac:dyDescent="0.2">
      <c r="A69" s="521"/>
      <c r="B69" s="521"/>
      <c r="C69" s="37" t="s">
        <v>138</v>
      </c>
      <c r="D69" s="38" t="s">
        <v>277</v>
      </c>
      <c r="E69" s="39" t="s">
        <v>212</v>
      </c>
      <c r="F69" s="40" t="s">
        <v>27</v>
      </c>
      <c r="G69" s="41">
        <v>4</v>
      </c>
      <c r="H69" s="41">
        <v>3</v>
      </c>
      <c r="I69" s="41">
        <f>G69-H69</f>
        <v>1</v>
      </c>
      <c r="J69" s="42"/>
      <c r="K69" s="56">
        <f>H69+J69</f>
        <v>3</v>
      </c>
      <c r="L69" s="55">
        <v>3</v>
      </c>
      <c r="M69" s="53"/>
    </row>
    <row r="70" spans="1:13" ht="24" x14ac:dyDescent="0.2">
      <c r="A70" s="521"/>
      <c r="B70" s="521"/>
      <c r="C70" s="37" t="s">
        <v>138</v>
      </c>
      <c r="D70" s="81" t="s">
        <v>278</v>
      </c>
      <c r="E70" s="46" t="s">
        <v>212</v>
      </c>
      <c r="F70" s="47" t="s">
        <v>27</v>
      </c>
      <c r="G70" s="48"/>
      <c r="H70" s="48"/>
      <c r="I70" s="48"/>
      <c r="J70" s="49"/>
      <c r="K70" s="57"/>
      <c r="L70" s="60">
        <v>3</v>
      </c>
      <c r="M70" s="58"/>
    </row>
    <row r="71" spans="1:13" s="45" customFormat="1" ht="34.5" thickBot="1" x14ac:dyDescent="0.25">
      <c r="A71" s="521"/>
      <c r="B71" s="522"/>
      <c r="C71" s="37" t="s">
        <v>138</v>
      </c>
      <c r="D71" s="38" t="s">
        <v>279</v>
      </c>
      <c r="E71" s="39" t="s">
        <v>139</v>
      </c>
      <c r="F71" s="40" t="s">
        <v>27</v>
      </c>
      <c r="G71" s="41">
        <v>4</v>
      </c>
      <c r="H71" s="41">
        <v>3</v>
      </c>
      <c r="I71" s="41">
        <f>G71-H71</f>
        <v>1</v>
      </c>
      <c r="J71" s="42"/>
      <c r="K71" s="56">
        <f>H71+J71</f>
        <v>3</v>
      </c>
      <c r="L71" s="55">
        <v>6</v>
      </c>
      <c r="M71" s="53"/>
    </row>
    <row r="72" spans="1:13" ht="57" thickTop="1" x14ac:dyDescent="0.2">
      <c r="A72" s="521"/>
      <c r="B72" s="526" t="s">
        <v>141</v>
      </c>
      <c r="C72" s="73" t="s">
        <v>213</v>
      </c>
      <c r="D72" s="74" t="s">
        <v>152</v>
      </c>
      <c r="E72" s="75" t="s">
        <v>214</v>
      </c>
      <c r="F72" s="76" t="s">
        <v>27</v>
      </c>
      <c r="G72" s="124">
        <v>20</v>
      </c>
      <c r="H72" s="124">
        <v>20</v>
      </c>
      <c r="I72" s="77">
        <f>G72-H72</f>
        <v>0</v>
      </c>
      <c r="J72" s="125"/>
      <c r="K72" s="78">
        <f>H72+J72</f>
        <v>20</v>
      </c>
      <c r="L72" s="79">
        <v>120</v>
      </c>
      <c r="M72" s="80"/>
    </row>
    <row r="73" spans="1:13" ht="56.25" x14ac:dyDescent="0.2">
      <c r="A73" s="521"/>
      <c r="B73" s="521"/>
      <c r="C73" s="33" t="s">
        <v>215</v>
      </c>
      <c r="D73" s="32" t="s">
        <v>41</v>
      </c>
      <c r="E73" s="34" t="s">
        <v>216</v>
      </c>
      <c r="F73" s="26" t="s">
        <v>27</v>
      </c>
      <c r="G73" s="126">
        <v>20</v>
      </c>
      <c r="H73" s="126">
        <v>20</v>
      </c>
      <c r="I73" s="28">
        <f>G73-H73</f>
        <v>0</v>
      </c>
      <c r="J73" s="127"/>
      <c r="K73" s="27">
        <f>H73+J73</f>
        <v>20</v>
      </c>
      <c r="L73" s="59">
        <v>120</v>
      </c>
      <c r="M73" s="54"/>
    </row>
    <row r="74" spans="1:13" x14ac:dyDescent="0.2">
      <c r="A74" s="521"/>
      <c r="B74" s="521"/>
      <c r="C74" s="274"/>
      <c r="D74" s="220" t="s">
        <v>318</v>
      </c>
      <c r="E74" s="205" t="s">
        <v>421</v>
      </c>
      <c r="F74" s="26" t="s">
        <v>27</v>
      </c>
      <c r="G74" s="396"/>
      <c r="H74" s="396"/>
      <c r="I74" s="278"/>
      <c r="J74" s="397"/>
      <c r="K74" s="280"/>
      <c r="L74" s="281">
        <v>5</v>
      </c>
      <c r="M74" s="398"/>
    </row>
    <row r="75" spans="1:13" ht="57" thickBot="1" x14ac:dyDescent="0.25">
      <c r="A75" s="522"/>
      <c r="B75" s="522"/>
      <c r="C75" s="113" t="s">
        <v>217</v>
      </c>
      <c r="D75" s="114" t="s">
        <v>158</v>
      </c>
      <c r="E75" s="115" t="s">
        <v>218</v>
      </c>
      <c r="F75" s="116" t="s">
        <v>27</v>
      </c>
      <c r="G75" s="128">
        <v>20</v>
      </c>
      <c r="H75" s="128">
        <v>20</v>
      </c>
      <c r="I75" s="117">
        <f>G75-H75</f>
        <v>0</v>
      </c>
      <c r="J75" s="129"/>
      <c r="K75" s="118">
        <f>H75+J75</f>
        <v>20</v>
      </c>
      <c r="L75" s="130">
        <v>50</v>
      </c>
      <c r="M75" s="119"/>
    </row>
    <row r="76" spans="1:13" s="45" customFormat="1" ht="31.5" customHeight="1" thickTop="1" thickBot="1" x14ac:dyDescent="0.25">
      <c r="A76" s="523" t="s">
        <v>0</v>
      </c>
      <c r="B76" s="524"/>
      <c r="C76" s="524"/>
      <c r="D76" s="524"/>
      <c r="E76" s="524"/>
      <c r="F76" s="525"/>
      <c r="G76" s="50">
        <f>SUM(G14:G69)</f>
        <v>1440</v>
      </c>
      <c r="H76" s="50"/>
      <c r="I76" s="50"/>
      <c r="J76" s="50"/>
      <c r="K76" s="50"/>
      <c r="L76" s="61">
        <f>SUM(L12:L75)</f>
        <v>1811</v>
      </c>
      <c r="M76" s="51"/>
    </row>
    <row r="77" spans="1:13" s="45" customFormat="1" ht="15.75" thickTop="1" x14ac:dyDescent="0.2">
      <c r="A77" s="2"/>
      <c r="B77" s="2"/>
      <c r="C77" s="2"/>
      <c r="D77" s="2"/>
      <c r="E77" s="2"/>
      <c r="F77"/>
      <c r="G77"/>
      <c r="H77"/>
      <c r="I77"/>
      <c r="J77"/>
      <c r="K77"/>
      <c r="L77" s="30"/>
      <c r="M77"/>
    </row>
    <row r="78" spans="1:13" s="45" customFormat="1" ht="13.5" customHeight="1" x14ac:dyDescent="0.2">
      <c r="A78" s="2"/>
      <c r="B78" s="2"/>
      <c r="K78" s="149" t="s">
        <v>268</v>
      </c>
    </row>
    <row r="79" spans="1:13" s="45" customFormat="1" ht="13.5" customHeight="1" x14ac:dyDescent="0.2">
      <c r="A79" s="2"/>
      <c r="B79" s="2"/>
      <c r="K79" s="131" t="s">
        <v>150</v>
      </c>
    </row>
    <row r="80" spans="1:13" s="45" customFormat="1" ht="45" x14ac:dyDescent="0.2">
      <c r="A80" s="2"/>
      <c r="B80" s="2"/>
      <c r="K80" s="131" t="s">
        <v>269</v>
      </c>
    </row>
    <row r="81" spans="1:12" s="45" customFormat="1" ht="45" x14ac:dyDescent="0.2">
      <c r="A81" s="2"/>
      <c r="B81" s="2"/>
      <c r="K81" s="131" t="s">
        <v>151</v>
      </c>
    </row>
    <row r="82" spans="1:12" s="45" customFormat="1" ht="13.5" customHeight="1" x14ac:dyDescent="0.2">
      <c r="A82" s="2"/>
      <c r="B82" s="2"/>
      <c r="K82" s="131" t="s">
        <v>270</v>
      </c>
    </row>
    <row r="83" spans="1:12" ht="45" x14ac:dyDescent="0.2">
      <c r="K83" s="131" t="s">
        <v>39</v>
      </c>
      <c r="L83" s="2"/>
    </row>
    <row r="84" spans="1:12" ht="33.75" x14ac:dyDescent="0.2">
      <c r="K84" s="133" t="s">
        <v>271</v>
      </c>
      <c r="L84" s="2"/>
    </row>
    <row r="85" spans="1:12" ht="22.5" x14ac:dyDescent="0.2">
      <c r="K85" s="131" t="s">
        <v>40</v>
      </c>
      <c r="L85" s="2"/>
    </row>
    <row r="86" spans="1:12" ht="45" x14ac:dyDescent="0.2">
      <c r="K86" s="131" t="s">
        <v>272</v>
      </c>
      <c r="L86" s="2"/>
    </row>
    <row r="87" spans="1:12" ht="33.75" x14ac:dyDescent="0.2">
      <c r="K87" s="131" t="s">
        <v>152</v>
      </c>
      <c r="L87" s="2"/>
    </row>
    <row r="88" spans="1:12" ht="33.75" x14ac:dyDescent="0.2">
      <c r="K88" s="131" t="s">
        <v>41</v>
      </c>
      <c r="L88" s="2"/>
    </row>
    <row r="89" spans="1:12" ht="45" x14ac:dyDescent="0.2">
      <c r="K89" s="131" t="s">
        <v>42</v>
      </c>
      <c r="L89" s="2"/>
    </row>
    <row r="90" spans="1:12" ht="78.75" x14ac:dyDescent="0.2">
      <c r="K90" s="131" t="s">
        <v>273</v>
      </c>
      <c r="L90" s="2"/>
    </row>
    <row r="91" spans="1:12" ht="22.5" x14ac:dyDescent="0.2">
      <c r="K91" s="131" t="s">
        <v>274</v>
      </c>
      <c r="L91" s="2"/>
    </row>
    <row r="92" spans="1:12" ht="56.25" x14ac:dyDescent="0.2">
      <c r="K92" s="131" t="s">
        <v>275</v>
      </c>
      <c r="L92" s="2"/>
    </row>
    <row r="93" spans="1:12" ht="33.75" x14ac:dyDescent="0.2">
      <c r="K93" s="131" t="s">
        <v>276</v>
      </c>
      <c r="L93" s="2"/>
    </row>
    <row r="94" spans="1:12" ht="56.25" x14ac:dyDescent="0.2">
      <c r="K94" s="131" t="s">
        <v>277</v>
      </c>
      <c r="L94" s="2"/>
    </row>
    <row r="95" spans="1:12" ht="12" x14ac:dyDescent="0.2">
      <c r="K95" s="132" t="s">
        <v>278</v>
      </c>
      <c r="L95" s="2"/>
    </row>
    <row r="96" spans="1:12" ht="67.5" x14ac:dyDescent="0.2">
      <c r="K96" s="131" t="s">
        <v>279</v>
      </c>
      <c r="L96" s="2"/>
    </row>
    <row r="97" spans="12:12" ht="12" x14ac:dyDescent="0.2">
      <c r="L97" s="2"/>
    </row>
    <row r="98" spans="12:12" ht="12" x14ac:dyDescent="0.2">
      <c r="L98" s="2"/>
    </row>
    <row r="99" spans="12:12" ht="12" x14ac:dyDescent="0.2">
      <c r="L99" s="2"/>
    </row>
    <row r="100" spans="12:12" ht="12" x14ac:dyDescent="0.2">
      <c r="L100" s="2"/>
    </row>
    <row r="101" spans="12:12" ht="12" x14ac:dyDescent="0.2">
      <c r="L101" s="2"/>
    </row>
    <row r="102" spans="12:12" ht="12" x14ac:dyDescent="0.2">
      <c r="L102" s="2"/>
    </row>
    <row r="103" spans="12:12" ht="12" x14ac:dyDescent="0.2">
      <c r="L103" s="2"/>
    </row>
    <row r="104" spans="12:12" ht="12" x14ac:dyDescent="0.2">
      <c r="L104" s="2"/>
    </row>
    <row r="105" spans="12:12" ht="12" x14ac:dyDescent="0.2">
      <c r="L105" s="2"/>
    </row>
    <row r="106" spans="12:12" ht="12" x14ac:dyDescent="0.2">
      <c r="L106" s="2"/>
    </row>
    <row r="107" spans="12:12" ht="12" x14ac:dyDescent="0.2">
      <c r="L107" s="2"/>
    </row>
    <row r="108" spans="12:12" ht="12" x14ac:dyDescent="0.2">
      <c r="L108" s="2"/>
    </row>
    <row r="109" spans="12:12" ht="12" x14ac:dyDescent="0.2">
      <c r="L109" s="2"/>
    </row>
    <row r="110" spans="12:12" ht="12" x14ac:dyDescent="0.2">
      <c r="L110" s="2"/>
    </row>
    <row r="111" spans="12:12" ht="12" x14ac:dyDescent="0.2">
      <c r="L111" s="2"/>
    </row>
    <row r="112" spans="12:12" ht="12" x14ac:dyDescent="0.2">
      <c r="L112" s="2"/>
    </row>
    <row r="113" spans="12:12" ht="12" x14ac:dyDescent="0.2">
      <c r="L113" s="2"/>
    </row>
    <row r="114" spans="12:12" ht="12" x14ac:dyDescent="0.2">
      <c r="L114" s="2"/>
    </row>
    <row r="115" spans="12:12" ht="12" x14ac:dyDescent="0.2">
      <c r="L115" s="2"/>
    </row>
    <row r="116" spans="12:12" ht="12" x14ac:dyDescent="0.2">
      <c r="L116" s="2"/>
    </row>
    <row r="117" spans="12:12" ht="12" x14ac:dyDescent="0.2">
      <c r="L117" s="2"/>
    </row>
    <row r="118" spans="12:12" ht="12" x14ac:dyDescent="0.2">
      <c r="L118" s="2"/>
    </row>
    <row r="119" spans="12:12" ht="12" x14ac:dyDescent="0.2">
      <c r="L119" s="2"/>
    </row>
    <row r="120" spans="12:12" ht="12" x14ac:dyDescent="0.2">
      <c r="L120" s="2"/>
    </row>
    <row r="121" spans="12:12" ht="12" x14ac:dyDescent="0.2">
      <c r="L121" s="2"/>
    </row>
    <row r="122" spans="12:12" ht="12" x14ac:dyDescent="0.2">
      <c r="L122" s="2"/>
    </row>
    <row r="123" spans="12:12" ht="12" x14ac:dyDescent="0.2">
      <c r="L123" s="2"/>
    </row>
    <row r="124" spans="12:12" ht="12" x14ac:dyDescent="0.2">
      <c r="L124" s="2"/>
    </row>
    <row r="125" spans="12:12" ht="12" x14ac:dyDescent="0.2">
      <c r="L125" s="2"/>
    </row>
    <row r="126" spans="12:12" ht="12" x14ac:dyDescent="0.2">
      <c r="L126" s="2"/>
    </row>
    <row r="127" spans="12:12" ht="12" x14ac:dyDescent="0.2">
      <c r="L127" s="2"/>
    </row>
    <row r="128" spans="12:12" ht="12" x14ac:dyDescent="0.2">
      <c r="L128" s="2"/>
    </row>
    <row r="129" spans="12:12" ht="12" x14ac:dyDescent="0.2">
      <c r="L129" s="2"/>
    </row>
    <row r="130" spans="12:12" ht="12" x14ac:dyDescent="0.2">
      <c r="L130" s="2"/>
    </row>
    <row r="131" spans="12:12" ht="12" x14ac:dyDescent="0.2">
      <c r="L131" s="2"/>
    </row>
    <row r="132" spans="12:12" ht="12" x14ac:dyDescent="0.2">
      <c r="L132" s="2"/>
    </row>
    <row r="133" spans="12:12" ht="12" x14ac:dyDescent="0.2">
      <c r="L133" s="2"/>
    </row>
    <row r="134" spans="12:12" ht="12" x14ac:dyDescent="0.2">
      <c r="L134" s="2"/>
    </row>
    <row r="135" spans="12:12" ht="12" x14ac:dyDescent="0.2">
      <c r="L135" s="2"/>
    </row>
    <row r="136" spans="12:12" ht="12" x14ac:dyDescent="0.2">
      <c r="L136" s="2"/>
    </row>
    <row r="137" spans="12:12" ht="12" x14ac:dyDescent="0.2">
      <c r="L137" s="2"/>
    </row>
    <row r="138" spans="12:12" ht="12" x14ac:dyDescent="0.2">
      <c r="L138" s="2"/>
    </row>
    <row r="139" spans="12:12" ht="12" x14ac:dyDescent="0.2">
      <c r="L139" s="2"/>
    </row>
    <row r="140" spans="12:12" ht="12" x14ac:dyDescent="0.2">
      <c r="L140" s="2"/>
    </row>
    <row r="141" spans="12:12" ht="12" x14ac:dyDescent="0.2">
      <c r="L141" s="2"/>
    </row>
    <row r="142" spans="12:12" ht="12" x14ac:dyDescent="0.2">
      <c r="L142" s="2"/>
    </row>
    <row r="143" spans="12:12" ht="12" x14ac:dyDescent="0.2">
      <c r="L143" s="2"/>
    </row>
    <row r="144" spans="12:12" ht="12" x14ac:dyDescent="0.2">
      <c r="L144" s="2"/>
    </row>
    <row r="145" spans="8:12" ht="12" x14ac:dyDescent="0.2">
      <c r="L145" s="2"/>
    </row>
    <row r="146" spans="8:12" ht="12" x14ac:dyDescent="0.2">
      <c r="L146" s="2"/>
    </row>
    <row r="147" spans="8:12" ht="12" x14ac:dyDescent="0.2">
      <c r="L147" s="2"/>
    </row>
    <row r="148" spans="8:12" ht="12" x14ac:dyDescent="0.2">
      <c r="L148" s="2"/>
    </row>
    <row r="149" spans="8:12" ht="12" x14ac:dyDescent="0.2">
      <c r="L149" s="2"/>
    </row>
    <row r="150" spans="8:12" ht="12" x14ac:dyDescent="0.2">
      <c r="L150" s="2"/>
    </row>
    <row r="151" spans="8:12" ht="12" x14ac:dyDescent="0.2">
      <c r="L151" s="2"/>
    </row>
    <row r="152" spans="8:12" ht="12" x14ac:dyDescent="0.2">
      <c r="L152" s="2"/>
    </row>
    <row r="153" spans="8:12" ht="12" x14ac:dyDescent="0.2">
      <c r="L153" s="2"/>
    </row>
    <row r="154" spans="8:12" ht="12" x14ac:dyDescent="0.2">
      <c r="L154" s="2"/>
    </row>
    <row r="155" spans="8:12" ht="12" x14ac:dyDescent="0.2">
      <c r="L155" s="2"/>
    </row>
    <row r="156" spans="8:12" ht="12" x14ac:dyDescent="0.2">
      <c r="L156" s="2"/>
    </row>
    <row r="157" spans="8:12" x14ac:dyDescent="0.2">
      <c r="H157" s="29"/>
      <c r="L157" s="2"/>
    </row>
  </sheetData>
  <mergeCells count="11">
    <mergeCell ref="B32:B34"/>
    <mergeCell ref="B35:B53"/>
    <mergeCell ref="B54:B71"/>
    <mergeCell ref="C1:L1"/>
    <mergeCell ref="A76:F76"/>
    <mergeCell ref="A1:B3"/>
    <mergeCell ref="B72:B75"/>
    <mergeCell ref="A66:A75"/>
    <mergeCell ref="D5:E5"/>
    <mergeCell ref="A12:A65"/>
    <mergeCell ref="B12:B31"/>
  </mergeCells>
  <phoneticPr fontId="26" type="noConversion"/>
  <printOptions horizontalCentered="1"/>
  <pageMargins left="0.70866141732283472" right="0.39370078740157483" top="0.31496062992125984" bottom="1" header="0.31496062992125984" footer="0.27559055118110237"/>
  <pageSetup paperSize="5" scale="60" orientation="portrait" cellComments="asDisplayed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opLeftCell="A16" zoomScaleNormal="100" workbookViewId="0">
      <selection activeCell="M19" sqref="M19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29" customWidth="1"/>
    <col min="13" max="13" width="15.42578125" style="2" customWidth="1"/>
    <col min="14" max="16384" width="7.5703125" style="2"/>
  </cols>
  <sheetData>
    <row r="1" spans="1:13" ht="33.75" customHeight="1" x14ac:dyDescent="0.2">
      <c r="A1" s="409"/>
      <c r="B1" s="409"/>
      <c r="C1" s="417" t="s">
        <v>21</v>
      </c>
      <c r="D1" s="417"/>
      <c r="E1" s="417"/>
      <c r="F1" s="417"/>
      <c r="G1" s="417"/>
      <c r="H1" s="417"/>
      <c r="I1" s="417"/>
      <c r="J1" s="417"/>
      <c r="K1" s="417"/>
    </row>
    <row r="2" spans="1:13" ht="12.75" customHeight="1" x14ac:dyDescent="0.2">
      <c r="A2" s="409"/>
      <c r="B2" s="409"/>
      <c r="C2" s="3"/>
      <c r="D2" s="3"/>
      <c r="E2" s="3"/>
      <c r="H2" s="3"/>
    </row>
    <row r="3" spans="1:13" ht="20.25" customHeight="1" x14ac:dyDescent="0.2">
      <c r="A3" s="409"/>
      <c r="B3" s="409"/>
    </row>
    <row r="4" spans="1:13" ht="20.25" customHeight="1" x14ac:dyDescent="0.2">
      <c r="A4" s="23"/>
      <c r="B4" s="23"/>
    </row>
    <row r="5" spans="1:13" ht="12.75" customHeight="1" thickBot="1" x14ac:dyDescent="0.25">
      <c r="C5" s="3" t="s">
        <v>2</v>
      </c>
      <c r="D5" s="424" t="s">
        <v>314</v>
      </c>
      <c r="E5" s="424"/>
      <c r="F5" s="35"/>
      <c r="H5" s="22">
        <v>2011</v>
      </c>
    </row>
    <row r="6" spans="1:13" customFormat="1" ht="12.75" customHeight="1" thickTop="1" x14ac:dyDescent="0.2">
      <c r="C6" s="3"/>
      <c r="D6" s="21"/>
      <c r="E6" s="21"/>
    </row>
    <row r="7" spans="1:13" ht="12.75" customHeight="1" thickBot="1" x14ac:dyDescent="0.25">
      <c r="C7" s="3" t="s">
        <v>22</v>
      </c>
      <c r="D7" s="36">
        <v>2012</v>
      </c>
      <c r="E7" s="21"/>
      <c r="G7" s="3"/>
      <c r="H7" s="21"/>
    </row>
    <row r="8" spans="1:13" ht="12.75" customHeight="1" thickTop="1" x14ac:dyDescent="0.2">
      <c r="C8" s="3"/>
      <c r="D8" s="35"/>
      <c r="E8" s="21"/>
      <c r="G8" s="3"/>
      <c r="H8" s="21"/>
    </row>
    <row r="9" spans="1:13" ht="12.75" customHeight="1" x14ac:dyDescent="0.2">
      <c r="L9" s="2"/>
    </row>
    <row r="10" spans="1:13" ht="12.75" customHeight="1" x14ac:dyDescent="0.2">
      <c r="A10" s="3"/>
      <c r="C10" s="417"/>
      <c r="D10" s="417"/>
      <c r="E10" s="417"/>
      <c r="F10" s="417"/>
      <c r="G10" s="417"/>
      <c r="H10" s="417"/>
      <c r="I10" s="417"/>
      <c r="J10" s="417"/>
      <c r="K10" s="417"/>
      <c r="L10" s="417"/>
      <c r="M10" s="417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52" t="s">
        <v>62</v>
      </c>
      <c r="B12" s="68" t="s">
        <v>49</v>
      </c>
      <c r="C12" s="62" t="s">
        <v>5</v>
      </c>
      <c r="D12" s="62" t="s">
        <v>66</v>
      </c>
      <c r="E12" s="62" t="s">
        <v>3</v>
      </c>
      <c r="F12" s="65" t="s">
        <v>140</v>
      </c>
      <c r="G12" s="63" t="s">
        <v>24</v>
      </c>
      <c r="H12" s="62" t="s">
        <v>25</v>
      </c>
      <c r="I12" s="62" t="s">
        <v>46</v>
      </c>
      <c r="J12" s="63" t="s">
        <v>65</v>
      </c>
      <c r="K12" s="64" t="s">
        <v>47</v>
      </c>
      <c r="L12" s="67" t="s">
        <v>63</v>
      </c>
      <c r="M12" s="66" t="s">
        <v>64</v>
      </c>
    </row>
    <row r="13" spans="1:13" s="229" customFormat="1" ht="57" thickTop="1" x14ac:dyDescent="0.2">
      <c r="A13" s="520"/>
      <c r="B13" s="520"/>
      <c r="C13" s="296" t="s">
        <v>88</v>
      </c>
      <c r="D13" s="297" t="s">
        <v>87</v>
      </c>
      <c r="E13" s="298" t="s">
        <v>86</v>
      </c>
      <c r="F13" s="299" t="s">
        <v>27</v>
      </c>
      <c r="G13" s="300"/>
      <c r="H13" s="300">
        <v>-4</v>
      </c>
      <c r="I13" s="300">
        <f t="shared" ref="I13:I21" si="0">G13-H13</f>
        <v>4</v>
      </c>
      <c r="J13" s="301">
        <v>2</v>
      </c>
      <c r="K13" s="302">
        <f t="shared" ref="K13:K21" si="1">H13+J13</f>
        <v>-2</v>
      </c>
      <c r="L13" s="303">
        <v>2</v>
      </c>
      <c r="M13" s="238"/>
    </row>
    <row r="14" spans="1:13" s="229" customFormat="1" x14ac:dyDescent="0.2">
      <c r="A14" s="520"/>
      <c r="B14" s="520"/>
      <c r="C14" s="296" t="s">
        <v>174</v>
      </c>
      <c r="D14" s="297" t="s">
        <v>173</v>
      </c>
      <c r="E14" s="298" t="s">
        <v>175</v>
      </c>
      <c r="F14" s="299" t="s">
        <v>27</v>
      </c>
      <c r="G14" s="300"/>
      <c r="H14" s="300">
        <v>-4</v>
      </c>
      <c r="I14" s="300">
        <f>G14-H14</f>
        <v>4</v>
      </c>
      <c r="J14" s="301">
        <v>2</v>
      </c>
      <c r="K14" s="302">
        <f>H14+J14</f>
        <v>-2</v>
      </c>
      <c r="L14" s="303">
        <v>1</v>
      </c>
      <c r="M14" s="238"/>
    </row>
    <row r="15" spans="1:13" s="229" customFormat="1" ht="56.25" x14ac:dyDescent="0.2">
      <c r="A15" s="520"/>
      <c r="B15" s="520"/>
      <c r="C15" s="37" t="s">
        <v>89</v>
      </c>
      <c r="D15" s="38" t="s">
        <v>91</v>
      </c>
      <c r="E15" s="39" t="s">
        <v>90</v>
      </c>
      <c r="F15" s="304" t="s">
        <v>27</v>
      </c>
      <c r="G15" s="41">
        <v>1</v>
      </c>
      <c r="H15" s="41"/>
      <c r="I15" s="41">
        <f t="shared" si="0"/>
        <v>1</v>
      </c>
      <c r="J15" s="42"/>
      <c r="K15" s="305">
        <f t="shared" si="1"/>
        <v>0</v>
      </c>
      <c r="L15" s="55">
        <v>1</v>
      </c>
      <c r="M15" s="237"/>
    </row>
    <row r="16" spans="1:13" s="229" customFormat="1" ht="45" x14ac:dyDescent="0.2">
      <c r="A16" s="520"/>
      <c r="B16" s="520"/>
      <c r="C16" s="37" t="s">
        <v>103</v>
      </c>
      <c r="D16" s="38" t="s">
        <v>33</v>
      </c>
      <c r="E16" s="39" t="s">
        <v>104</v>
      </c>
      <c r="F16" s="304" t="s">
        <v>27</v>
      </c>
      <c r="G16" s="41"/>
      <c r="H16" s="306"/>
      <c r="I16" s="41">
        <f t="shared" si="0"/>
        <v>0</v>
      </c>
      <c r="J16" s="41">
        <v>1</v>
      </c>
      <c r="K16" s="305">
        <f t="shared" si="1"/>
        <v>1</v>
      </c>
      <c r="L16" s="307">
        <v>1</v>
      </c>
      <c r="M16" s="237"/>
    </row>
    <row r="17" spans="1:32" s="229" customFormat="1" ht="45" x14ac:dyDescent="0.2">
      <c r="A17" s="520"/>
      <c r="B17" s="520"/>
      <c r="C17" s="33" t="s">
        <v>301</v>
      </c>
      <c r="D17" s="270" t="s">
        <v>268</v>
      </c>
      <c r="E17" s="34" t="s">
        <v>302</v>
      </c>
      <c r="F17" s="26" t="s">
        <v>27</v>
      </c>
      <c r="G17" s="28"/>
      <c r="H17" s="28"/>
      <c r="I17" s="28"/>
      <c r="J17" s="271"/>
      <c r="K17" s="27"/>
      <c r="L17" s="59">
        <v>1</v>
      </c>
      <c r="M17" s="231"/>
    </row>
    <row r="18" spans="1:32" s="229" customFormat="1" ht="45" x14ac:dyDescent="0.2">
      <c r="A18" s="520"/>
      <c r="B18" s="520"/>
      <c r="C18" s="37" t="s">
        <v>130</v>
      </c>
      <c r="D18" s="38" t="s">
        <v>40</v>
      </c>
      <c r="E18" s="39" t="s">
        <v>129</v>
      </c>
      <c r="F18" s="304" t="s">
        <v>27</v>
      </c>
      <c r="G18" s="41">
        <v>3</v>
      </c>
      <c r="H18" s="41">
        <v>3</v>
      </c>
      <c r="I18" s="41">
        <f t="shared" si="0"/>
        <v>0</v>
      </c>
      <c r="J18" s="42"/>
      <c r="K18" s="305">
        <f t="shared" si="1"/>
        <v>3</v>
      </c>
      <c r="L18" s="55">
        <v>6</v>
      </c>
      <c r="M18" s="237"/>
    </row>
    <row r="19" spans="1:32" s="229" customFormat="1" ht="56.25" x14ac:dyDescent="0.2">
      <c r="A19" s="520"/>
      <c r="B19" s="520"/>
      <c r="C19" s="37" t="s">
        <v>131</v>
      </c>
      <c r="D19" s="38" t="s">
        <v>42</v>
      </c>
      <c r="E19" s="39" t="s">
        <v>132</v>
      </c>
      <c r="F19" s="304" t="s">
        <v>27</v>
      </c>
      <c r="G19" s="43"/>
      <c r="H19" s="43">
        <v>-5</v>
      </c>
      <c r="I19" s="41">
        <f t="shared" si="0"/>
        <v>5</v>
      </c>
      <c r="J19" s="44">
        <v>3</v>
      </c>
      <c r="K19" s="308">
        <f t="shared" si="1"/>
        <v>-2</v>
      </c>
      <c r="L19" s="55">
        <v>2</v>
      </c>
      <c r="M19" s="237"/>
    </row>
    <row r="20" spans="1:32" s="229" customFormat="1" ht="56.25" x14ac:dyDescent="0.2">
      <c r="A20" s="520"/>
      <c r="B20" s="520"/>
      <c r="C20" s="309" t="s">
        <v>299</v>
      </c>
      <c r="D20" s="310" t="s">
        <v>274</v>
      </c>
      <c r="E20" s="46" t="s">
        <v>300</v>
      </c>
      <c r="F20" s="311" t="s">
        <v>27</v>
      </c>
      <c r="G20" s="43"/>
      <c r="H20" s="43"/>
      <c r="I20" s="41"/>
      <c r="J20" s="44"/>
      <c r="K20" s="312"/>
      <c r="L20" s="60">
        <v>2</v>
      </c>
      <c r="M20" s="237"/>
    </row>
    <row r="21" spans="1:32" s="229" customFormat="1" ht="45.75" customHeight="1" thickBot="1" x14ac:dyDescent="0.25">
      <c r="A21" s="530"/>
      <c r="B21" s="530"/>
      <c r="C21" s="274" t="s">
        <v>135</v>
      </c>
      <c r="D21" s="310" t="s">
        <v>136</v>
      </c>
      <c r="E21" s="276" t="s">
        <v>137</v>
      </c>
      <c r="F21" s="313" t="s">
        <v>27</v>
      </c>
      <c r="G21" s="28">
        <v>3</v>
      </c>
      <c r="H21" s="28">
        <v>3</v>
      </c>
      <c r="I21" s="28">
        <f t="shared" si="0"/>
        <v>0</v>
      </c>
      <c r="J21" s="271"/>
      <c r="K21" s="27">
        <f t="shared" si="1"/>
        <v>3</v>
      </c>
      <c r="L21" s="281">
        <v>3</v>
      </c>
      <c r="M21" s="231"/>
    </row>
    <row r="22" spans="1:32" ht="24.75" customHeight="1" thickTop="1" thickBot="1" x14ac:dyDescent="0.25">
      <c r="A22" s="523" t="s">
        <v>0</v>
      </c>
      <c r="B22" s="524"/>
      <c r="C22" s="524"/>
      <c r="D22" s="524"/>
      <c r="E22" s="524"/>
      <c r="F22" s="524"/>
      <c r="G22" s="50" t="e">
        <f>SUM(#REF!)</f>
        <v>#REF!</v>
      </c>
      <c r="H22" s="50"/>
      <c r="I22" s="50"/>
      <c r="J22" s="50"/>
      <c r="K22" s="50"/>
      <c r="L22" s="69">
        <f>SUM(L13:L21)</f>
        <v>19</v>
      </c>
      <c r="M22" s="51"/>
    </row>
    <row r="23" spans="1:32" ht="15.75" thickTop="1" x14ac:dyDescent="0.2">
      <c r="F23"/>
      <c r="G23"/>
      <c r="H23"/>
      <c r="I23"/>
      <c r="J23"/>
      <c r="K23"/>
      <c r="L23" s="30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</sheetData>
  <mergeCells count="7">
    <mergeCell ref="A22:F22"/>
    <mergeCell ref="C10:M10"/>
    <mergeCell ref="A1:B3"/>
    <mergeCell ref="C1:K1"/>
    <mergeCell ref="D5:E5"/>
    <mergeCell ref="B13:B21"/>
    <mergeCell ref="A13:A21"/>
  </mergeCells>
  <phoneticPr fontId="26" type="noConversion"/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zoomScaleNormal="100" workbookViewId="0">
      <selection activeCell="A17" sqref="A17"/>
    </sheetView>
  </sheetViews>
  <sheetFormatPr baseColWidth="10" defaultColWidth="7.5703125" defaultRowHeight="15" x14ac:dyDescent="0.2"/>
  <cols>
    <col min="1" max="1" width="7.5703125" style="84"/>
    <col min="2" max="2" width="24.42578125" style="84" customWidth="1"/>
    <col min="3" max="3" width="12.85546875" style="84" bestFit="1" customWidth="1"/>
    <col min="4" max="4" width="26.28515625" style="84" customWidth="1"/>
    <col min="5" max="5" width="28.7109375" style="84" customWidth="1"/>
    <col min="6" max="6" width="10.5703125" style="84" customWidth="1"/>
    <col min="7" max="7" width="13.7109375" style="84" hidden="1" customWidth="1"/>
    <col min="8" max="8" width="15.28515625" style="84" hidden="1" customWidth="1"/>
    <col min="9" max="9" width="8.85546875" style="84" hidden="1" customWidth="1"/>
    <col min="10" max="10" width="12.42578125" style="84" hidden="1" customWidth="1"/>
    <col min="11" max="11" width="7.28515625" style="84" hidden="1" customWidth="1"/>
    <col min="12" max="12" width="12.42578125" style="134" customWidth="1"/>
    <col min="13" max="13" width="15.42578125" style="84" customWidth="1"/>
    <col min="14" max="14" width="7.5703125" style="84"/>
    <col min="15" max="15" width="10" style="84" bestFit="1" customWidth="1"/>
    <col min="16" max="16384" width="7.5703125" style="84"/>
  </cols>
  <sheetData>
    <row r="1" spans="1:32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6"/>
      <c r="L1" s="446"/>
    </row>
    <row r="2" spans="1:32" ht="12.75" customHeight="1" x14ac:dyDescent="0.2">
      <c r="A2" s="445"/>
      <c r="B2" s="445"/>
      <c r="C2" s="85"/>
      <c r="D2" s="85"/>
      <c r="E2" s="85"/>
      <c r="H2" s="85"/>
    </row>
    <row r="3" spans="1:32" ht="20.25" customHeight="1" x14ac:dyDescent="0.2">
      <c r="A3" s="445"/>
      <c r="B3" s="445"/>
    </row>
    <row r="4" spans="1:32" ht="20.25" customHeight="1" x14ac:dyDescent="0.2">
      <c r="A4" s="83"/>
      <c r="B4" s="83"/>
    </row>
    <row r="5" spans="1:32" ht="12.75" customHeight="1" thickBot="1" x14ac:dyDescent="0.25">
      <c r="C5" s="85" t="s">
        <v>2</v>
      </c>
      <c r="D5" s="427" t="s">
        <v>314</v>
      </c>
      <c r="E5" s="427"/>
      <c r="G5" s="101"/>
      <c r="H5" s="87"/>
    </row>
    <row r="6" spans="1:32" ht="12.75" customHeight="1" thickTop="1" x14ac:dyDescent="0.2">
      <c r="C6" s="85"/>
      <c r="D6" s="87"/>
      <c r="E6" s="87"/>
      <c r="G6" s="85"/>
      <c r="H6" s="87"/>
    </row>
    <row r="7" spans="1:32" ht="12.75" customHeight="1" thickBot="1" x14ac:dyDescent="0.25">
      <c r="C7" s="85" t="s">
        <v>22</v>
      </c>
      <c r="D7" s="123">
        <v>2012</v>
      </c>
      <c r="E7" s="87"/>
      <c r="G7" s="85"/>
      <c r="H7" s="87"/>
    </row>
    <row r="8" spans="1:32" ht="12.75" customHeight="1" thickTop="1" x14ac:dyDescent="0.2">
      <c r="C8" s="85"/>
      <c r="D8" s="135"/>
      <c r="E8" s="87"/>
      <c r="G8" s="85"/>
      <c r="H8" s="87"/>
    </row>
    <row r="9" spans="1:32" ht="12.75" customHeight="1" x14ac:dyDescent="0.2"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32" ht="12.75" customHeight="1" thickBot="1" x14ac:dyDescent="0.25">
      <c r="A10" s="85"/>
      <c r="C10" s="85"/>
      <c r="D10" s="85"/>
      <c r="E10" s="85"/>
      <c r="H10" s="85"/>
    </row>
    <row r="11" spans="1:32" s="101" customFormat="1" ht="36.75" customHeight="1" thickTop="1" thickBot="1" x14ac:dyDescent="0.25">
      <c r="A11" s="136" t="s">
        <v>62</v>
      </c>
      <c r="B11" s="137" t="s">
        <v>49</v>
      </c>
      <c r="C11" s="138" t="s">
        <v>5</v>
      </c>
      <c r="D11" s="138" t="s">
        <v>66</v>
      </c>
      <c r="E11" s="138" t="s">
        <v>3</v>
      </c>
      <c r="F11" s="139" t="s">
        <v>140</v>
      </c>
      <c r="G11" s="140" t="s">
        <v>24</v>
      </c>
      <c r="H11" s="138" t="s">
        <v>25</v>
      </c>
      <c r="I11" s="138" t="s">
        <v>46</v>
      </c>
      <c r="J11" s="140" t="s">
        <v>65</v>
      </c>
      <c r="K11" s="141" t="s">
        <v>47</v>
      </c>
      <c r="L11" s="142" t="s">
        <v>397</v>
      </c>
      <c r="M11" s="143" t="s">
        <v>176</v>
      </c>
    </row>
    <row r="12" spans="1:32" s="240" customFormat="1" ht="36.75" customHeight="1" thickTop="1" thickBot="1" x14ac:dyDescent="0.25">
      <c r="A12" s="531" t="s">
        <v>10</v>
      </c>
      <c r="B12" s="531" t="s">
        <v>332</v>
      </c>
      <c r="C12" s="320"/>
      <c r="D12" s="314" t="s">
        <v>395</v>
      </c>
      <c r="E12" s="315" t="s">
        <v>396</v>
      </c>
      <c r="F12" s="316" t="s">
        <v>27</v>
      </c>
      <c r="G12" s="317"/>
      <c r="H12" s="318"/>
      <c r="I12" s="318"/>
      <c r="J12" s="317"/>
      <c r="K12" s="318"/>
      <c r="L12" s="319">
        <v>89</v>
      </c>
      <c r="M12" s="239"/>
    </row>
    <row r="13" spans="1:32" s="242" customFormat="1" ht="38.25" customHeight="1" thickTop="1" thickBot="1" x14ac:dyDescent="0.25">
      <c r="A13" s="532"/>
      <c r="B13" s="532"/>
      <c r="C13" s="320" t="s">
        <v>333</v>
      </c>
      <c r="D13" s="314" t="s">
        <v>335</v>
      </c>
      <c r="E13" s="315" t="s">
        <v>334</v>
      </c>
      <c r="F13" s="321" t="s">
        <v>27</v>
      </c>
      <c r="G13" s="322"/>
      <c r="H13" s="322"/>
      <c r="I13" s="322"/>
      <c r="J13" s="323"/>
      <c r="K13" s="324"/>
      <c r="L13" s="325">
        <v>9</v>
      </c>
      <c r="M13" s="241"/>
    </row>
    <row r="14" spans="1:32" ht="24" customHeight="1" thickTop="1" thickBot="1" x14ac:dyDescent="0.25">
      <c r="A14" s="483" t="s">
        <v>0</v>
      </c>
      <c r="B14" s="484"/>
      <c r="C14" s="484"/>
      <c r="D14" s="484"/>
      <c r="E14" s="484"/>
      <c r="F14" s="485"/>
      <c r="G14" s="144" t="e">
        <f>SUM(#REF!)</f>
        <v>#REF!</v>
      </c>
      <c r="H14" s="144"/>
      <c r="I14" s="144"/>
      <c r="J14" s="144"/>
      <c r="K14" s="144"/>
      <c r="L14" s="145">
        <f>SUM(L12:L13)</f>
        <v>98</v>
      </c>
      <c r="M14" s="146"/>
    </row>
    <row r="15" spans="1:32" ht="15.75" thickTop="1" x14ac:dyDescent="0.2">
      <c r="F15" s="147"/>
      <c r="G15" s="147"/>
      <c r="H15" s="147"/>
      <c r="I15" s="147"/>
      <c r="J15" s="147"/>
      <c r="K15" s="147"/>
      <c r="L15" s="148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</row>
  </sheetData>
  <mergeCells count="6">
    <mergeCell ref="A1:B3"/>
    <mergeCell ref="C1:L1"/>
    <mergeCell ref="D5:E5"/>
    <mergeCell ref="A14:F14"/>
    <mergeCell ref="A12:A13"/>
    <mergeCell ref="B12:B13"/>
  </mergeCells>
  <phoneticPr fontId="26" type="noConversion"/>
  <printOptions horizontalCentered="1"/>
  <pageMargins left="0.93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workbookViewId="0">
      <selection activeCell="A12" sqref="A12:A13"/>
    </sheetView>
  </sheetViews>
  <sheetFormatPr baseColWidth="10" defaultColWidth="7.5703125" defaultRowHeight="15" x14ac:dyDescent="0.2"/>
  <cols>
    <col min="1" max="1" width="7.5703125" style="84"/>
    <col min="2" max="2" width="24.42578125" style="84" customWidth="1"/>
    <col min="3" max="3" width="12.85546875" style="84" bestFit="1" customWidth="1"/>
    <col min="4" max="4" width="26.28515625" style="84" customWidth="1"/>
    <col min="5" max="5" width="28.7109375" style="84" customWidth="1"/>
    <col min="6" max="6" width="10.5703125" style="84" customWidth="1"/>
    <col min="7" max="7" width="13.7109375" style="84" hidden="1" customWidth="1"/>
    <col min="8" max="8" width="15.28515625" style="84" hidden="1" customWidth="1"/>
    <col min="9" max="9" width="8.85546875" style="84" hidden="1" customWidth="1"/>
    <col min="10" max="10" width="12.42578125" style="84" hidden="1" customWidth="1"/>
    <col min="11" max="11" width="7.28515625" style="84" hidden="1" customWidth="1"/>
    <col min="12" max="12" width="12.42578125" style="134" customWidth="1"/>
    <col min="13" max="13" width="15.42578125" style="84" customWidth="1"/>
    <col min="14" max="14" width="7.5703125" style="84"/>
    <col min="15" max="15" width="10" style="84" bestFit="1" customWidth="1"/>
    <col min="16" max="16384" width="7.5703125" style="84"/>
  </cols>
  <sheetData>
    <row r="1" spans="1:32" ht="33.75" customHeight="1" x14ac:dyDescent="0.2">
      <c r="A1" s="445"/>
      <c r="B1" s="445"/>
      <c r="C1" s="446" t="s">
        <v>21</v>
      </c>
      <c r="D1" s="446"/>
      <c r="E1" s="446"/>
      <c r="F1" s="446"/>
      <c r="G1" s="446"/>
      <c r="H1" s="446"/>
      <c r="I1" s="446"/>
      <c r="J1" s="446"/>
      <c r="K1" s="446"/>
      <c r="L1" s="446"/>
    </row>
    <row r="2" spans="1:32" ht="12.75" customHeight="1" x14ac:dyDescent="0.2">
      <c r="A2" s="445"/>
      <c r="B2" s="445"/>
      <c r="C2" s="85"/>
      <c r="D2" s="85"/>
      <c r="E2" s="85"/>
      <c r="H2" s="85"/>
    </row>
    <row r="3" spans="1:32" ht="20.25" customHeight="1" x14ac:dyDescent="0.2">
      <c r="A3" s="445"/>
      <c r="B3" s="445"/>
    </row>
    <row r="4" spans="1:32" ht="20.25" customHeight="1" x14ac:dyDescent="0.2">
      <c r="A4" s="83"/>
      <c r="B4" s="83"/>
    </row>
    <row r="5" spans="1:32" ht="12.75" customHeight="1" thickBot="1" x14ac:dyDescent="0.25">
      <c r="C5" s="85" t="s">
        <v>2</v>
      </c>
      <c r="D5" s="427" t="s">
        <v>337</v>
      </c>
      <c r="E5" s="427"/>
      <c r="G5" s="101"/>
      <c r="H5" s="87"/>
    </row>
    <row r="6" spans="1:32" ht="12.75" customHeight="1" thickTop="1" x14ac:dyDescent="0.2">
      <c r="C6" s="85"/>
      <c r="D6" s="87"/>
      <c r="E6" s="87"/>
      <c r="G6" s="85"/>
      <c r="H6" s="87"/>
    </row>
    <row r="7" spans="1:32" ht="12.75" customHeight="1" thickBot="1" x14ac:dyDescent="0.25">
      <c r="C7" s="85" t="s">
        <v>22</v>
      </c>
      <c r="D7" s="123">
        <v>2012</v>
      </c>
      <c r="E7" s="87"/>
      <c r="G7" s="85"/>
      <c r="H7" s="87"/>
    </row>
    <row r="8" spans="1:32" ht="12.75" customHeight="1" thickTop="1" x14ac:dyDescent="0.2">
      <c r="C8" s="85"/>
      <c r="D8" s="135"/>
      <c r="E8" s="87"/>
      <c r="G8" s="85"/>
      <c r="H8" s="87"/>
    </row>
    <row r="9" spans="1:32" ht="12.75" customHeight="1" x14ac:dyDescent="0.2"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32" ht="12.75" customHeight="1" thickBot="1" x14ac:dyDescent="0.25">
      <c r="A10" s="85"/>
      <c r="C10" s="85"/>
      <c r="D10" s="85"/>
      <c r="E10" s="85"/>
      <c r="H10" s="85"/>
    </row>
    <row r="11" spans="1:32" s="101" customFormat="1" ht="36.75" customHeight="1" thickTop="1" thickBot="1" x14ac:dyDescent="0.25">
      <c r="A11" s="136" t="s">
        <v>62</v>
      </c>
      <c r="B11" s="137" t="s">
        <v>49</v>
      </c>
      <c r="C11" s="138" t="s">
        <v>5</v>
      </c>
      <c r="D11" s="138" t="s">
        <v>66</v>
      </c>
      <c r="E11" s="138" t="s">
        <v>3</v>
      </c>
      <c r="F11" s="139" t="s">
        <v>140</v>
      </c>
      <c r="G11" s="140" t="s">
        <v>24</v>
      </c>
      <c r="H11" s="138" t="s">
        <v>25</v>
      </c>
      <c r="I11" s="138" t="s">
        <v>46</v>
      </c>
      <c r="J11" s="140" t="s">
        <v>65</v>
      </c>
      <c r="K11" s="141" t="s">
        <v>47</v>
      </c>
      <c r="L11" s="142" t="s">
        <v>63</v>
      </c>
      <c r="M11" s="143" t="s">
        <v>176</v>
      </c>
    </row>
    <row r="12" spans="1:32" s="242" customFormat="1" ht="24" thickTop="1" thickBot="1" x14ac:dyDescent="0.25">
      <c r="A12" s="531" t="s">
        <v>10</v>
      </c>
      <c r="B12" s="531"/>
      <c r="C12" s="347"/>
      <c r="D12" s="348" t="s">
        <v>398</v>
      </c>
      <c r="E12" s="349" t="s">
        <v>399</v>
      </c>
      <c r="F12" s="350" t="s">
        <v>148</v>
      </c>
      <c r="G12" s="350"/>
      <c r="H12" s="350"/>
      <c r="I12" s="350"/>
      <c r="J12" s="351"/>
      <c r="K12" s="350"/>
      <c r="L12" s="352">
        <v>5</v>
      </c>
      <c r="M12" s="353"/>
    </row>
    <row r="13" spans="1:32" s="240" customFormat="1" ht="24" thickTop="1" thickBot="1" x14ac:dyDescent="0.25">
      <c r="A13" s="532"/>
      <c r="B13" s="532"/>
      <c r="C13" s="354"/>
      <c r="D13" s="355" t="s">
        <v>400</v>
      </c>
      <c r="E13" s="356" t="s">
        <v>401</v>
      </c>
      <c r="F13" s="315" t="s">
        <v>148</v>
      </c>
      <c r="G13" s="315"/>
      <c r="H13" s="315"/>
      <c r="I13" s="315"/>
      <c r="J13" s="357"/>
      <c r="K13" s="315"/>
      <c r="L13" s="325">
        <v>5</v>
      </c>
      <c r="M13" s="358"/>
    </row>
    <row r="14" spans="1:32" ht="24" customHeight="1" thickTop="1" thickBot="1" x14ac:dyDescent="0.25">
      <c r="A14" s="533" t="s">
        <v>0</v>
      </c>
      <c r="B14" s="534"/>
      <c r="C14" s="534"/>
      <c r="D14" s="534"/>
      <c r="E14" s="534"/>
      <c r="F14" s="535"/>
      <c r="G14" s="156" t="e">
        <f>SUM(#REF!)</f>
        <v>#REF!</v>
      </c>
      <c r="H14" s="156"/>
      <c r="I14" s="156"/>
      <c r="J14" s="156"/>
      <c r="K14" s="156"/>
      <c r="L14" s="157">
        <f>SUM(L12:L12)</f>
        <v>5</v>
      </c>
      <c r="M14" s="158"/>
    </row>
    <row r="15" spans="1:32" ht="15.75" thickTop="1" x14ac:dyDescent="0.2">
      <c r="F15" s="147"/>
      <c r="G15" s="147"/>
      <c r="H15" s="147"/>
      <c r="I15" s="147"/>
      <c r="J15" s="147"/>
      <c r="K15" s="147"/>
      <c r="L15" s="148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</row>
  </sheetData>
  <mergeCells count="6">
    <mergeCell ref="A14:F14"/>
    <mergeCell ref="B12:B13"/>
    <mergeCell ref="A1:B3"/>
    <mergeCell ref="C1:L1"/>
    <mergeCell ref="D5:E5"/>
    <mergeCell ref="A12:A13"/>
  </mergeCells>
  <phoneticPr fontId="26" type="noConversion"/>
  <pageMargins left="1.53" right="0.74803149606299213" top="0.98425196850393704" bottom="0.98425196850393704" header="0" footer="0"/>
  <pageSetup paperSize="5" scale="80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4</vt:i4>
      </vt:variant>
    </vt:vector>
  </HeadingPairs>
  <TitlesOfParts>
    <vt:vector size="22" baseType="lpstr">
      <vt:lpstr>CONSOLIDADO</vt:lpstr>
      <vt:lpstr>MANTENIMIENTO Y REPARACIÓN</vt:lpstr>
      <vt:lpstr>SERVICIOS PERSONALES</vt:lpstr>
      <vt:lpstr>SERVICIOS ÁEREOS</vt:lpstr>
      <vt:lpstr>SERVICIOS DE CAPACITACIÓN</vt:lpstr>
      <vt:lpstr>SERVICIOS DE RECREACIÓN</vt:lpstr>
      <vt:lpstr>SERVICIOS DE SALUD</vt:lpstr>
      <vt:lpstr>SERVICIOS DE TRANSPORTE</vt:lpstr>
      <vt:lpstr>EQUIPO Y MATERIAL MÉDICO</vt:lpstr>
      <vt:lpstr>EQUIPOS TERM. COMUNICACIÓN</vt:lpstr>
      <vt:lpstr>HARDWARE,SOFTWARE Y ACCESORIOS</vt:lpstr>
      <vt:lpstr>ACCESORIOS OFICINA</vt:lpstr>
      <vt:lpstr>MUEBLES DE OFICINA</vt:lpstr>
      <vt:lpstr>SUMINISTROS DE OFICINA</vt:lpstr>
      <vt:lpstr>APARATOS Y ACCESORIOS OFICINA</vt:lpstr>
      <vt:lpstr>ELEMENTOS INSTITUCIONALES</vt:lpstr>
      <vt:lpstr>ELEMENTOS DE SALUD OCUPACIONAL</vt:lpstr>
      <vt:lpstr>Hoja1</vt:lpstr>
      <vt:lpstr>CONSOLIDADO!Títulos_a_imprimir</vt:lpstr>
      <vt:lpstr>'ELEMENTOS INSTITUCIONALES'!Títulos_a_imprimir</vt:lpstr>
      <vt:lpstr>'EQUIPO Y MATERIAL MÉDICO'!Títulos_a_imprimir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2012-01-17T17:06:15Z</cp:lastPrinted>
  <dcterms:created xsi:type="dcterms:W3CDTF">2006-02-23T15:23:00Z</dcterms:created>
  <dcterms:modified xsi:type="dcterms:W3CDTF">2012-08-06T13:28:31Z</dcterms:modified>
</cp:coreProperties>
</file>