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5195" windowHeight="8640" tabRatio="596"/>
  </bookViews>
  <sheets>
    <sheet name="CONSOLIDADO" sheetId="2" r:id="rId1"/>
    <sheet name="SERVICIOS ÁEREOS" sheetId="7" r:id="rId2"/>
    <sheet name="EQUIPO Y MATERIAL FERRETERIA" sheetId="39" r:id="rId3"/>
    <sheet name="HARDWARE,SOFTWARE Y ACCESORIOS" sheetId="25" r:id="rId4"/>
    <sheet name="MUEBLES DE OFICINA" sheetId="9" r:id="rId5"/>
    <sheet name="SUMINISTROS DE OFICINA" sheetId="5" r:id="rId6"/>
    <sheet name="Hoja1" sheetId="40" r:id="rId7"/>
  </sheets>
  <definedNames>
    <definedName name="_xlnm.Print_Titles" localSheetId="2">'EQUIPO Y MATERIAL FERRETERIA'!$1:$11</definedName>
    <definedName name="_xlnm.Print_Titles" localSheetId="5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L23" i="39" l="1"/>
  <c r="G23" i="39"/>
  <c r="I10" i="25"/>
  <c r="H10" i="25"/>
  <c r="J10" i="25"/>
  <c r="H11" i="9"/>
  <c r="I11" i="9"/>
  <c r="H21" i="2"/>
  <c r="K28" i="5"/>
  <c r="I28" i="5"/>
  <c r="K57" i="5"/>
  <c r="I57" i="5"/>
  <c r="K25" i="5"/>
  <c r="I25" i="5"/>
  <c r="K30" i="5"/>
  <c r="I30" i="5"/>
  <c r="K19" i="5"/>
  <c r="I19" i="5"/>
  <c r="K16" i="5"/>
  <c r="I16" i="5"/>
  <c r="H11" i="7"/>
  <c r="I10" i="7"/>
  <c r="I9" i="7"/>
  <c r="I11" i="7"/>
  <c r="K56" i="5"/>
  <c r="I56" i="5"/>
  <c r="K58" i="5"/>
  <c r="I58" i="5"/>
  <c r="K54" i="5"/>
  <c r="I54" i="5"/>
  <c r="K49" i="5"/>
  <c r="I49" i="5"/>
  <c r="K48" i="5"/>
  <c r="I48" i="5"/>
  <c r="K47" i="5"/>
  <c r="I47" i="5"/>
  <c r="K45" i="5"/>
  <c r="I45" i="5"/>
  <c r="K44" i="5"/>
  <c r="I44" i="5"/>
  <c r="K40" i="5"/>
  <c r="I40" i="5"/>
  <c r="K38" i="5"/>
  <c r="I38" i="5"/>
  <c r="K32" i="5"/>
  <c r="I32" i="5"/>
  <c r="K35" i="5"/>
  <c r="I35" i="5"/>
  <c r="K34" i="5"/>
  <c r="I34" i="5"/>
  <c r="K33" i="5"/>
  <c r="I33" i="5"/>
  <c r="K23" i="5"/>
  <c r="I23" i="5"/>
  <c r="K22" i="5"/>
  <c r="I22" i="5"/>
  <c r="K18" i="5"/>
  <c r="I18" i="5"/>
  <c r="I17" i="5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5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<sst xmlns="http://schemas.openxmlformats.org/spreadsheetml/2006/main" count="364" uniqueCount="216">
  <si>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</si>
  <si>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</si>
  <si>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</si>
  <si>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</si>
  <si>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</si>
  <si>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</si>
  <si>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</si>
  <si>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</si>
  <si>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</si>
  <si>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</si>
  <si>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</si>
  <si>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</si>
  <si>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NOMBRE DE LOS PROGRAMAS O PROYECTOS</t>
  </si>
  <si>
    <t>MUEBLES DE OFICINA</t>
  </si>
  <si>
    <t>1.48.1</t>
  </si>
  <si>
    <t>N/A</t>
  </si>
  <si>
    <t>RUBRO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</si>
  <si>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</si>
  <si>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</si>
  <si>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</si>
  <si>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</si>
  <si>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</si>
  <si>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</si>
  <si>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</si>
  <si>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</si>
  <si>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</si>
  <si>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</si>
  <si>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</si>
  <si>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</si>
  <si>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</si>
  <si>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</si>
  <si>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LAPIZ NEGRO</t>
  </si>
  <si>
    <t>LIBRETA AMARILLA TAMAÑO CARTA</t>
  </si>
  <si>
    <t>RESMA</t>
  </si>
  <si>
    <t>PEGANTE EN BARRA (PEGASTIC)</t>
  </si>
  <si>
    <t>BARRA</t>
  </si>
  <si>
    <t>RESALTADORES SURTIDOS</t>
  </si>
  <si>
    <t>SOBRES MANILA OFICIO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</si>
  <si>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</si>
  <si>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</si>
  <si>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</si>
  <si>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</si>
  <si>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</si>
  <si>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</si>
  <si>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</si>
  <si>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</si>
  <si>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2.39.3</t>
  </si>
  <si>
    <t>SERVICIO ÁEREO PARA PASAJEROS</t>
  </si>
  <si>
    <t>Comprende aquellos servicios aéreos para pasajeros nacionales e internacionales (Tiquetes)</t>
  </si>
  <si>
    <t>1.36.1.2</t>
  </si>
  <si>
    <t>EQUIPOS TERMINALES DE COMUNICACIONES FIJAS</t>
  </si>
  <si>
    <t xml:space="preserve">Comprende aquellos elementos de oficina tales como muebles, sillas, escritorios, mesas, modulos de archivo, entre otros . </t>
  </si>
  <si>
    <t>TIPO</t>
  </si>
  <si>
    <t xml:space="preserve">PC 2011 </t>
  </si>
  <si>
    <t>BIEN, SERVICIO U OBRA</t>
  </si>
  <si>
    <t>1.52.1.9.1</t>
  </si>
  <si>
    <t>1.52.1.9.2</t>
  </si>
  <si>
    <t>BOLIGRAFO DESECHABLE (NEGRO)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</si>
  <si>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</si>
  <si>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</si>
  <si>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</si>
  <si>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</si>
  <si>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</si>
  <si>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</si>
  <si>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</si>
  <si>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</si>
  <si>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1.32.10.3</t>
  </si>
  <si>
    <t>Cinta para empaque de 25 micras</t>
  </si>
  <si>
    <t>CINTA PEGANTE PARA EMPAQUE  24 X 50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</si>
  <si>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</si>
  <si>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</si>
  <si>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</si>
  <si>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</si>
  <si>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</si>
  <si>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</si>
  <si>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</si>
  <si>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</si>
  <si>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</si>
  <si>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</si>
  <si>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</si>
  <si>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</si>
  <si>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</si>
  <si>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</si>
  <si>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</si>
  <si>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</si>
  <si>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</si>
  <si>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</si>
  <si>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</si>
  <si>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</si>
  <si>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</si>
  <si>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</si>
  <si>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</si>
  <si>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</si>
  <si>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</si>
  <si>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</si>
  <si>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SUMINISTROS Y APARATOS DE OFICINA/SUMINISTROS DE OFICINA</t>
  </si>
  <si>
    <t>SUMINISTRO Y APARATOS DE OFICINA/APARATOS Y ACCESORIOS DE OFICINA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</si>
  <si>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</si>
  <si>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</si>
  <si>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</si>
  <si>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</si>
  <si>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>Tapa legajadora plastificada tamaño oficio 23 x 35 cm</t>
  </si>
  <si>
    <t xml:space="preserve">TAPA LEGAJADORA PLASTIFICADA TAMAÑO OFICIO </t>
  </si>
  <si>
    <t>UNIDAD DE MEDIDA</t>
  </si>
  <si>
    <t>SUMINISTROS Y APARATOS DE OFICINA/FORMAS Y SOBRES</t>
  </si>
  <si>
    <t>BANDAS DE CAUCHO</t>
  </si>
  <si>
    <t>BISTURI GRANDE</t>
  </si>
  <si>
    <t>BLOCK CUADRICULADO 80 HOJAS</t>
  </si>
  <si>
    <t>LIBRO 400 FOLIOS PASTA DURA TRES COLUMNAS</t>
  </si>
  <si>
    <t>MARCADOR PARA ACETATO</t>
  </si>
  <si>
    <t>PERFORADORA 2 HUECOS</t>
  </si>
  <si>
    <t>REGLA PLASTICA DE 30 CMS</t>
  </si>
  <si>
    <t>SOBRES MANILA CARTA</t>
  </si>
  <si>
    <t xml:space="preserve">Suministro de tiquetes áereos en rutas nacionales </t>
  </si>
  <si>
    <t xml:space="preserve">Suministro de tiquetes áereos en rutas internacionales. </t>
  </si>
  <si>
    <t>DVD/R</t>
  </si>
  <si>
    <t>CORRECTOR LIQUIDO LÁPIZ</t>
  </si>
  <si>
    <t>INDICE SEPARADORES AZ</t>
  </si>
  <si>
    <t>MEDIA ARITMETICA/PRECIO INDICATIVO</t>
  </si>
  <si>
    <t>1.48.1.14</t>
  </si>
  <si>
    <t>Silla  ejecutiva sin brazos</t>
  </si>
  <si>
    <t>DIRECTORIO TELEFÓNICO DESPACHOS PÚBLICOS</t>
  </si>
  <si>
    <t>1.52.1.39</t>
  </si>
  <si>
    <t>Directorio</t>
  </si>
  <si>
    <t>El suministro de estos elementos serán contratados por la Coordinación Administrativa.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</si>
  <si>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</si>
  <si>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</si>
  <si>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</si>
  <si>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</si>
  <si>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1.52.1.8.19</t>
  </si>
  <si>
    <t xml:space="preserve">Block de papel amarillo, cuadriculado, carta, 80 hojas. </t>
  </si>
  <si>
    <t>1.52.1.17.29</t>
  </si>
  <si>
    <t xml:space="preserve">Borrador para tinta, tipo tamaño lapiz con escobilla, por 1 und. </t>
  </si>
  <si>
    <t xml:space="preserve">BORRADOR PARA TINTA ESCOBILLA </t>
  </si>
  <si>
    <t>1.52.1.72</t>
  </si>
  <si>
    <t>Disco compacto</t>
  </si>
  <si>
    <t>1.32.10.8.17</t>
  </si>
  <si>
    <t>CINTA DE ENMASCARAR 48mmx40m</t>
  </si>
  <si>
    <t>cinta de enmascarar, multipropositos, dimensiones (48mmx40m), nacional</t>
  </si>
  <si>
    <t>1.52.1.35</t>
  </si>
  <si>
    <t>Corrector</t>
  </si>
  <si>
    <t>Guias separadoras</t>
  </si>
  <si>
    <t>1.52.1.53</t>
  </si>
  <si>
    <t>Libros de oficina</t>
  </si>
  <si>
    <t>1.52.1.41.77</t>
  </si>
  <si>
    <t xml:space="preserve">Marcador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</si>
  <si>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</si>
  <si>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</si>
  <si>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</si>
  <si>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>1.52.1.79.146</t>
  </si>
  <si>
    <t xml:space="preserve">Guia para trazo tipo regla, en acrilico transparente, borde biselado, unidad milimetrada doble graduacion, de 30 cm, por 1 und. </t>
  </si>
  <si>
    <t>1.52.1.83</t>
  </si>
  <si>
    <t>Rotulo adhesivo en papel bond</t>
  </si>
  <si>
    <t>ROTULOS ADHESIVOS TAMAÑO CARTA 215.9 X 279.4 MM 
400 UNIDADES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</si>
  <si>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</si>
  <si>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</si>
  <si>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</si>
  <si>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</si>
  <si>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1.52.1.46</t>
  </si>
  <si>
    <t>1.47.3.5</t>
  </si>
  <si>
    <t>1.48.1.1</t>
  </si>
  <si>
    <t>Archivador</t>
  </si>
  <si>
    <t>1.44.3.5</t>
  </si>
  <si>
    <t>2.31.16</t>
  </si>
  <si>
    <t>SERVICIOS PERSONALES</t>
  </si>
  <si>
    <t>2.27.3</t>
  </si>
  <si>
    <t>2.8.1</t>
  </si>
  <si>
    <t>SERVICIO GENERALES Y CONSERJERIA</t>
  </si>
  <si>
    <t>SERVICIO DE ARQUITECTURA</t>
  </si>
  <si>
    <t>EQUIPO DE PROYECCIÓN FOTOGRÁFICA Y VIDEO</t>
  </si>
  <si>
    <t>Este servicio será contratado por la Coordinación de Infraestructura.</t>
  </si>
  <si>
    <t>ELEMENTOS INSTITUCIONALES(SUMINISTROS Y APARATOS DE OFICINA/ SUMINISTROS DE OFICINA)</t>
  </si>
  <si>
    <t>ELEMENTOS INSTITUCIONALES (LIBROS, MAPAS Y OTRAS PUBLICACIONES)</t>
  </si>
  <si>
    <t>1.47.1.1</t>
  </si>
  <si>
    <t xml:space="preserve">Computadores </t>
  </si>
  <si>
    <t>Computador personal de escritorio integral con capacidad y rendimiento alto.</t>
  </si>
  <si>
    <t>PRESUPUESTO ASIGNADO</t>
  </si>
  <si>
    <t>RUBRO PRESUPUESTAL</t>
  </si>
  <si>
    <t>MOBILIARIO, UTENSILIOS Y ACCESORIIOS DE HOSPITAL</t>
  </si>
  <si>
    <t>CAJA GRANDE</t>
  </si>
  <si>
    <t>CAJA MEDIANA</t>
  </si>
  <si>
    <t>60X60X60</t>
  </si>
  <si>
    <t>40X40X40</t>
  </si>
  <si>
    <t>CINTA DE RESINA 110X74</t>
  </si>
  <si>
    <t>para plaquetear elementos</t>
  </si>
  <si>
    <t>escalera metalica 5 pasos</t>
  </si>
  <si>
    <t>uni</t>
  </si>
  <si>
    <t>estanteria para bodega</t>
  </si>
  <si>
    <t>ETIQUETAS POLIESTER PARA PLACA INVENTARIOS</t>
  </si>
  <si>
    <t>COSEDORA DE ESCRITORIO</t>
  </si>
  <si>
    <t>zorra (carretilla)</t>
  </si>
  <si>
    <t>candados</t>
  </si>
  <si>
    <t>gabinete metalico con llave</t>
  </si>
  <si>
    <t>grapa plastica para zunchar</t>
  </si>
  <si>
    <t>pqte</t>
  </si>
  <si>
    <t>zuncho plastico</t>
  </si>
  <si>
    <t>rllo</t>
  </si>
  <si>
    <t>guantes tipo ingeniero - vaqueta</t>
  </si>
  <si>
    <t>par</t>
  </si>
  <si>
    <t>bolsas de fibra</t>
  </si>
  <si>
    <t>laso para amarrar</t>
  </si>
  <si>
    <t>tapabocas desechable</t>
  </si>
  <si>
    <t>LEGAJADOR AZ OFICIO</t>
  </si>
  <si>
    <t>PEGANTE INSTANTANEO</t>
  </si>
  <si>
    <t>PILA RECARGABLE X 2</t>
  </si>
  <si>
    <t>PAR</t>
  </si>
  <si>
    <t>TIJERAS METALICAS</t>
  </si>
  <si>
    <t>TONER IMPRESORA XEROX PE114E</t>
  </si>
  <si>
    <t>ALMACÉN</t>
  </si>
  <si>
    <t>TOTAL CONSUMO 2011</t>
  </si>
  <si>
    <t>DISCO COMPACTO/CD-RW</t>
  </si>
  <si>
    <t>GRAPAS PLASTICAS X 1000</t>
  </si>
  <si>
    <t>NOTAS ADHESIVAS PEQUEÑAS</t>
  </si>
  <si>
    <t>ZUNCHOS</t>
  </si>
  <si>
    <t>ALMOHADILLA DACTILAR  (HUELLERO)</t>
  </si>
  <si>
    <t xml:space="preserve">ALMACEN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</si>
</sst>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66" formatCode="&quot;$&quot;\ #,##0.0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b/>
      <sz val="10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9"/>
      <color rgb="FFFF0000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8"/>
      <color rgb="FF800000"/>
      <name val="Arial"/>
      <family val="2"/>
    </font>
    <font>
      <sz val="9"/>
      <color rgb="FF800000"/>
      <name val="Arial"/>
      <family val="2"/>
    </font>
    <font>
      <b/>
      <sz val="11"/>
      <color rgb="FF800000"/>
      <name val="Arial"/>
      <family val="2"/>
    </font>
    <font>
      <b/>
      <sz val="12"/>
      <color rgb="FF800000"/>
      <name val="Arial"/>
      <family val="2"/>
    </font>
    <font>
      <b/>
      <sz val="8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</borders>
  <cellStyleXfs count="3">
    <xf numFmtId="0" fontId="0" fillId="0" borderId="0"/>
    <xf numFmtId="0" fontId="1" fillId="0" borderId="0"/>
    <xf numFmtId="0" fontId="24" fillId="0" borderId="0"/>
  </cellStyleXfs>
  <cellXfs count="265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4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25" fillId="5" borderId="1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2" fillId="6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/>
    </xf>
    <xf numFmtId="2" fontId="6" fillId="0" borderId="0" xfId="0" applyNumberFormat="1" applyFont="1" applyAlignment="1">
      <alignment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/>
    </xf>
    <xf numFmtId="0" fontId="2" fillId="0" borderId="23" xfId="0" applyFont="1" applyBorder="1" applyAlignment="1">
      <alignment horizontal="left" vertical="center" wrapText="1"/>
    </xf>
    <xf numFmtId="0" fontId="5" fillId="0" borderId="24" xfId="0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20" fillId="0" borderId="0" xfId="1" applyFont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6" fillId="0" borderId="0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5" fillId="0" borderId="0" xfId="1" applyFont="1" applyBorder="1" applyAlignment="1">
      <alignment horizontal="left" vertical="center" wrapText="1"/>
    </xf>
    <xf numFmtId="0" fontId="4" fillId="5" borderId="12" xfId="1" applyFont="1" applyFill="1" applyBorder="1" applyAlignment="1">
      <alignment horizontal="center"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4" fillId="5" borderId="12" xfId="1" applyFont="1" applyFill="1" applyBorder="1" applyAlignment="1">
      <alignment vertical="center" wrapText="1"/>
    </xf>
    <xf numFmtId="0" fontId="16" fillId="5" borderId="12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vertical="center" wrapText="1"/>
    </xf>
    <xf numFmtId="0" fontId="18" fillId="5" borderId="12" xfId="1" applyFont="1" applyFill="1" applyBorder="1" applyAlignment="1">
      <alignment vertical="center" wrapText="1"/>
    </xf>
    <xf numFmtId="0" fontId="25" fillId="5" borderId="12" xfId="1" applyFont="1" applyFill="1" applyBorder="1" applyAlignment="1">
      <alignment horizontal="center" vertical="center" wrapText="1"/>
    </xf>
    <xf numFmtId="0" fontId="9" fillId="5" borderId="25" xfId="1" applyFont="1" applyFill="1" applyBorder="1" applyAlignment="1">
      <alignment vertical="center"/>
    </xf>
    <xf numFmtId="0" fontId="9" fillId="5" borderId="19" xfId="1" applyFont="1" applyFill="1" applyBorder="1" applyAlignment="1">
      <alignment vertical="center"/>
    </xf>
    <xf numFmtId="0" fontId="1" fillId="0" borderId="0" xfId="1"/>
    <xf numFmtId="0" fontId="20" fillId="0" borderId="0" xfId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7" fontId="9" fillId="3" borderId="4" xfId="0" applyNumberFormat="1" applyFont="1" applyFill="1" applyBorder="1" applyAlignment="1">
      <alignment vertical="center" wrapText="1"/>
    </xf>
    <xf numFmtId="7" fontId="9" fillId="3" borderId="6" xfId="0" applyNumberFormat="1" applyFont="1" applyFill="1" applyBorder="1" applyAlignment="1">
      <alignment vertical="center" wrapText="1"/>
    </xf>
    <xf numFmtId="7" fontId="9" fillId="3" borderId="26" xfId="0" applyNumberFormat="1" applyFont="1" applyFill="1" applyBorder="1" applyAlignment="1">
      <alignment vertical="center" wrapText="1"/>
    </xf>
    <xf numFmtId="7" fontId="9" fillId="3" borderId="7" xfId="0" applyNumberFormat="1" applyFont="1" applyFill="1" applyBorder="1" applyAlignment="1">
      <alignment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3" fontId="1" fillId="0" borderId="0" xfId="0" applyNumberFormat="1" applyFont="1" applyAlignment="1" applyProtection="1">
      <alignment horizontal="right" vertical="center" wrapText="1"/>
    </xf>
    <xf numFmtId="0" fontId="1" fillId="0" borderId="0" xfId="0" applyFont="1" applyBorder="1" applyAlignment="1" applyProtection="1">
      <alignment vertical="center" wrapText="1"/>
      <protection locked="0"/>
    </xf>
    <xf numFmtId="0" fontId="20" fillId="5" borderId="12" xfId="1" applyFont="1" applyFill="1" applyBorder="1" applyAlignment="1">
      <alignment horizontal="center" vertical="center"/>
    </xf>
    <xf numFmtId="0" fontId="26" fillId="0" borderId="3" xfId="1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7" fillId="0" borderId="0" xfId="1" applyFont="1" applyAlignment="1">
      <alignment horizontal="center" vertical="center" wrapText="1"/>
    </xf>
    <xf numFmtId="0" fontId="28" fillId="0" borderId="22" xfId="1" applyFont="1" applyBorder="1" applyAlignment="1">
      <alignment vertical="center" wrapText="1"/>
    </xf>
    <xf numFmtId="0" fontId="26" fillId="0" borderId="22" xfId="1" applyFont="1" applyBorder="1" applyAlignment="1">
      <alignment vertical="center" wrapText="1"/>
    </xf>
    <xf numFmtId="0" fontId="26" fillId="4" borderId="22" xfId="1" applyFont="1" applyFill="1" applyBorder="1" applyAlignment="1">
      <alignment vertical="center" wrapText="1"/>
    </xf>
    <xf numFmtId="0" fontId="26" fillId="4" borderId="22" xfId="1" applyFont="1" applyFill="1" applyBorder="1" applyAlignment="1">
      <alignment vertical="center"/>
    </xf>
    <xf numFmtId="0" fontId="29" fillId="4" borderId="22" xfId="1" applyFont="1" applyFill="1" applyBorder="1" applyAlignment="1">
      <alignment horizontal="center" vertical="center"/>
    </xf>
    <xf numFmtId="166" fontId="26" fillId="0" borderId="22" xfId="1" applyNumberFormat="1" applyFont="1" applyBorder="1" applyAlignment="1">
      <alignment vertical="center"/>
    </xf>
    <xf numFmtId="0" fontId="28" fillId="0" borderId="0" xfId="1" applyFont="1" applyAlignment="1">
      <alignment vertical="center" wrapText="1"/>
    </xf>
    <xf numFmtId="0" fontId="28" fillId="0" borderId="14" xfId="1" applyFont="1" applyBorder="1" applyAlignment="1">
      <alignment vertical="center" wrapText="1"/>
    </xf>
    <xf numFmtId="0" fontId="26" fillId="0" borderId="14" xfId="1" applyFont="1" applyBorder="1" applyAlignment="1">
      <alignment vertical="center" wrapText="1"/>
    </xf>
    <xf numFmtId="0" fontId="26" fillId="4" borderId="14" xfId="1" applyFont="1" applyFill="1" applyBorder="1" applyAlignment="1">
      <alignment vertical="center" wrapText="1"/>
    </xf>
    <xf numFmtId="0" fontId="26" fillId="4" borderId="14" xfId="1" applyFont="1" applyFill="1" applyBorder="1" applyAlignment="1">
      <alignment vertical="center"/>
    </xf>
    <xf numFmtId="0" fontId="29" fillId="4" borderId="14" xfId="1" applyFont="1" applyFill="1" applyBorder="1" applyAlignment="1">
      <alignment horizontal="center" vertical="center"/>
    </xf>
    <xf numFmtId="166" fontId="26" fillId="0" borderId="14" xfId="1" applyNumberFormat="1" applyFont="1" applyBorder="1" applyAlignment="1">
      <alignment vertical="center"/>
    </xf>
    <xf numFmtId="0" fontId="27" fillId="0" borderId="5" xfId="1" applyFont="1" applyBorder="1" applyAlignment="1">
      <alignment horizontal="center" vertical="center" wrapText="1"/>
    </xf>
    <xf numFmtId="0" fontId="26" fillId="0" borderId="3" xfId="1" applyFont="1" applyBorder="1" applyAlignment="1">
      <alignment horizontal="left" vertical="center" wrapText="1"/>
    </xf>
    <xf numFmtId="0" fontId="26" fillId="0" borderId="1" xfId="1" applyFont="1" applyBorder="1" applyAlignment="1">
      <alignment vertical="center" wrapText="1"/>
    </xf>
    <xf numFmtId="0" fontId="30" fillId="0" borderId="3" xfId="1" applyFont="1" applyBorder="1" applyAlignment="1">
      <alignment horizontal="center" vertical="center" wrapText="1"/>
    </xf>
    <xf numFmtId="7" fontId="30" fillId="0" borderId="3" xfId="1" applyNumberFormat="1" applyFont="1" applyFill="1" applyBorder="1" applyAlignment="1">
      <alignment vertical="center" wrapText="1"/>
    </xf>
    <xf numFmtId="0" fontId="27" fillId="0" borderId="5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left" vertical="center" wrapText="1"/>
    </xf>
    <xf numFmtId="0" fontId="26" fillId="0" borderId="3" xfId="0" applyFont="1" applyFill="1" applyBorder="1" applyAlignment="1">
      <alignment horizontal="center" vertical="center" wrapText="1"/>
    </xf>
    <xf numFmtId="7" fontId="30" fillId="0" borderId="3" xfId="0" applyNumberFormat="1" applyFont="1" applyFill="1" applyBorder="1" applyAlignment="1">
      <alignment vertical="center" wrapText="1"/>
    </xf>
    <xf numFmtId="0" fontId="27" fillId="0" borderId="0" xfId="0" applyFont="1" applyAlignment="1">
      <alignment horizontal="center" vertical="center" wrapText="1"/>
    </xf>
    <xf numFmtId="166" fontId="26" fillId="0" borderId="27" xfId="0" applyNumberFormat="1" applyFont="1" applyBorder="1" applyAlignment="1">
      <alignment vertical="center"/>
    </xf>
    <xf numFmtId="0" fontId="28" fillId="0" borderId="0" xfId="0" applyFont="1" applyAlignment="1">
      <alignment vertical="center" wrapText="1"/>
    </xf>
    <xf numFmtId="166" fontId="26" fillId="0" borderId="28" xfId="0" applyNumberFormat="1" applyFont="1" applyBorder="1" applyAlignment="1">
      <alignment vertical="center"/>
    </xf>
    <xf numFmtId="166" fontId="31" fillId="0" borderId="28" xfId="0" applyNumberFormat="1" applyFont="1" applyBorder="1" applyAlignment="1">
      <alignment vertical="center"/>
    </xf>
    <xf numFmtId="166" fontId="31" fillId="0" borderId="29" xfId="0" applyNumberFormat="1" applyFont="1" applyBorder="1" applyAlignment="1">
      <alignment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49" fontId="4" fillId="0" borderId="30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16" fillId="5" borderId="12" xfId="0" applyFont="1" applyFill="1" applyBorder="1" applyAlignment="1">
      <alignment vertical="center" wrapText="1"/>
    </xf>
    <xf numFmtId="0" fontId="23" fillId="5" borderId="12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vertical="center"/>
    </xf>
    <xf numFmtId="0" fontId="1" fillId="4" borderId="17" xfId="0" applyFont="1" applyFill="1" applyBorder="1" applyAlignment="1">
      <alignment vertical="center"/>
    </xf>
    <xf numFmtId="0" fontId="2" fillId="4" borderId="32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/>
    </xf>
    <xf numFmtId="0" fontId="2" fillId="4" borderId="33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22" fillId="6" borderId="1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4" borderId="17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6" fillId="0" borderId="28" xfId="0" applyFont="1" applyBorder="1" applyAlignment="1">
      <alignment vertical="center" wrapText="1"/>
    </xf>
    <xf numFmtId="0" fontId="32" fillId="6" borderId="13" xfId="0" applyFont="1" applyFill="1" applyBorder="1" applyAlignment="1">
      <alignment vertical="center" wrapText="1"/>
    </xf>
    <xf numFmtId="0" fontId="32" fillId="6" borderId="3" xfId="0" applyFont="1" applyFill="1" applyBorder="1" applyAlignment="1">
      <alignment vertical="center" wrapText="1"/>
    </xf>
    <xf numFmtId="0" fontId="33" fillId="0" borderId="14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33" fillId="0" borderId="11" xfId="0" applyFont="1" applyBorder="1" applyAlignment="1">
      <alignment vertical="center" wrapText="1"/>
    </xf>
    <xf numFmtId="0" fontId="0" fillId="0" borderId="31" xfId="0" applyBorder="1" applyAlignment="1">
      <alignment wrapText="1"/>
    </xf>
    <xf numFmtId="0" fontId="0" fillId="0" borderId="34" xfId="0" applyBorder="1" applyAlignment="1">
      <alignment wrapText="1"/>
    </xf>
    <xf numFmtId="0" fontId="0" fillId="0" borderId="35" xfId="0" applyBorder="1" applyAlignment="1">
      <alignment wrapText="1"/>
    </xf>
    <xf numFmtId="0" fontId="6" fillId="0" borderId="31" xfId="0" applyFont="1" applyBorder="1" applyAlignment="1">
      <alignment vertical="center" wrapText="1"/>
    </xf>
    <xf numFmtId="166" fontId="31" fillId="0" borderId="27" xfId="0" applyNumberFormat="1" applyFont="1" applyBorder="1" applyAlignment="1">
      <alignment vertical="center"/>
    </xf>
    <xf numFmtId="0" fontId="34" fillId="4" borderId="14" xfId="0" applyFont="1" applyFill="1" applyBorder="1" applyAlignment="1">
      <alignment horizontal="center" vertical="center"/>
    </xf>
    <xf numFmtId="0" fontId="0" fillId="0" borderId="3" xfId="0" applyBorder="1" applyAlignment="1">
      <alignment wrapText="1"/>
    </xf>
    <xf numFmtId="166" fontId="31" fillId="0" borderId="3" xfId="0" applyNumberFormat="1" applyFont="1" applyBorder="1" applyAlignment="1">
      <alignment vertical="center"/>
    </xf>
    <xf numFmtId="166" fontId="31" fillId="0" borderId="3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6" fillId="0" borderId="14" xfId="0" applyFont="1" applyBorder="1" applyAlignment="1">
      <alignment horizontal="left" vertical="center"/>
    </xf>
    <xf numFmtId="0" fontId="35" fillId="0" borderId="14" xfId="0" applyFont="1" applyBorder="1" applyAlignment="1">
      <alignment horizontal="center"/>
    </xf>
    <xf numFmtId="0" fontId="29" fillId="4" borderId="28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vertical="center" wrapText="1"/>
    </xf>
    <xf numFmtId="0" fontId="2" fillId="4" borderId="37" xfId="0" applyFont="1" applyFill="1" applyBorder="1" applyAlignment="1">
      <alignment vertical="center" wrapText="1"/>
    </xf>
    <xf numFmtId="0" fontId="2" fillId="4" borderId="38" xfId="0" applyFont="1" applyFill="1" applyBorder="1" applyAlignment="1">
      <alignment vertical="center" wrapText="1"/>
    </xf>
    <xf numFmtId="0" fontId="33" fillId="0" borderId="37" xfId="0" applyFont="1" applyBorder="1" applyAlignment="1">
      <alignment vertical="center" wrapText="1"/>
    </xf>
    <xf numFmtId="0" fontId="2" fillId="4" borderId="39" xfId="0" applyFont="1" applyFill="1" applyBorder="1" applyAlignment="1">
      <alignment vertical="center" wrapText="1"/>
    </xf>
    <xf numFmtId="0" fontId="2" fillId="4" borderId="40" xfId="0" applyFont="1" applyFill="1" applyBorder="1" applyAlignment="1">
      <alignment vertical="center" wrapText="1"/>
    </xf>
    <xf numFmtId="0" fontId="2" fillId="4" borderId="41" xfId="0" applyFont="1" applyFill="1" applyBorder="1" applyAlignment="1">
      <alignment vertical="center" wrapText="1"/>
    </xf>
    <xf numFmtId="0" fontId="33" fillId="0" borderId="40" xfId="0" applyFont="1" applyBorder="1" applyAlignment="1">
      <alignment vertical="center" wrapText="1"/>
    </xf>
    <xf numFmtId="0" fontId="6" fillId="4" borderId="40" xfId="0" applyFont="1" applyFill="1" applyBorder="1" applyAlignment="1">
      <alignment vertical="center" wrapText="1"/>
    </xf>
    <xf numFmtId="0" fontId="6" fillId="0" borderId="40" xfId="0" applyFont="1" applyFill="1" applyBorder="1" applyAlignment="1">
      <alignment vertical="center" wrapText="1"/>
    </xf>
    <xf numFmtId="0" fontId="2" fillId="0" borderId="40" xfId="0" applyFont="1" applyFill="1" applyBorder="1" applyAlignment="1">
      <alignment vertical="center" wrapText="1"/>
    </xf>
    <xf numFmtId="0" fontId="33" fillId="0" borderId="42" xfId="0" applyFont="1" applyBorder="1" applyAlignment="1">
      <alignment vertical="center" wrapText="1"/>
    </xf>
    <xf numFmtId="0" fontId="20" fillId="4" borderId="37" xfId="0" applyFont="1" applyFill="1" applyBorder="1" applyAlignment="1">
      <alignment horizontal="center" vertical="center"/>
    </xf>
    <xf numFmtId="0" fontId="20" fillId="4" borderId="38" xfId="0" applyFont="1" applyFill="1" applyBorder="1" applyAlignment="1">
      <alignment horizontal="center" vertical="center"/>
    </xf>
    <xf numFmtId="0" fontId="34" fillId="0" borderId="37" xfId="0" applyFont="1" applyBorder="1" applyAlignment="1">
      <alignment horizontal="center" vertical="center" wrapText="1"/>
    </xf>
    <xf numFmtId="0" fontId="34" fillId="0" borderId="11" xfId="0" applyFont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/>
    </xf>
    <xf numFmtId="0" fontId="20" fillId="4" borderId="11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166" fontId="31" fillId="0" borderId="40" xfId="0" applyNumberFormat="1" applyFont="1" applyBorder="1" applyAlignment="1">
      <alignment vertical="center"/>
    </xf>
    <xf numFmtId="166" fontId="31" fillId="0" borderId="40" xfId="0" applyNumberFormat="1" applyFont="1" applyFill="1" applyBorder="1" applyAlignment="1">
      <alignment vertical="center"/>
    </xf>
    <xf numFmtId="0" fontId="34" fillId="4" borderId="22" xfId="0" applyFont="1" applyFill="1" applyBorder="1" applyAlignment="1">
      <alignment horizontal="center" vertical="center"/>
    </xf>
    <xf numFmtId="0" fontId="34" fillId="4" borderId="16" xfId="0" applyFont="1" applyFill="1" applyBorder="1" applyAlignment="1">
      <alignment horizontal="center" vertical="center"/>
    </xf>
    <xf numFmtId="0" fontId="34" fillId="4" borderId="20" xfId="0" applyFont="1" applyFill="1" applyBorder="1" applyAlignment="1">
      <alignment horizontal="center" vertical="center"/>
    </xf>
    <xf numFmtId="0" fontId="34" fillId="4" borderId="14" xfId="0" applyFont="1" applyFill="1" applyBorder="1" applyAlignment="1">
      <alignment horizontal="center" vertical="center" wrapText="1"/>
    </xf>
    <xf numFmtId="0" fontId="34" fillId="0" borderId="14" xfId="0" applyFont="1" applyFill="1" applyBorder="1" applyAlignment="1">
      <alignment horizontal="center" vertical="center"/>
    </xf>
    <xf numFmtId="0" fontId="35" fillId="0" borderId="42" xfId="0" applyFont="1" applyBorder="1" applyAlignment="1">
      <alignment horizontal="center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26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4" fillId="5" borderId="4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4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4" fillId="0" borderId="35" xfId="1" applyFont="1" applyBorder="1" applyAlignment="1">
      <alignment horizontal="center" vertical="center" wrapText="1"/>
    </xf>
    <xf numFmtId="0" fontId="4" fillId="0" borderId="31" xfId="1" applyFont="1" applyBorder="1" applyAlignment="1">
      <alignment horizontal="center" vertical="center" wrapText="1"/>
    </xf>
    <xf numFmtId="0" fontId="21" fillId="5" borderId="51" xfId="1" applyFont="1" applyFill="1" applyBorder="1" applyAlignment="1">
      <alignment horizontal="center" vertical="center" wrapText="1"/>
    </xf>
    <xf numFmtId="0" fontId="21" fillId="5" borderId="25" xfId="1" applyFont="1" applyFill="1" applyBorder="1" applyAlignment="1">
      <alignment horizontal="center" vertical="center" wrapText="1"/>
    </xf>
    <xf numFmtId="0" fontId="21" fillId="5" borderId="19" xfId="1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36" fillId="5" borderId="24" xfId="0" applyFont="1" applyFill="1" applyBorder="1" applyAlignment="1">
      <alignment horizontal="center" vertical="center" wrapText="1"/>
    </xf>
    <xf numFmtId="0" fontId="36" fillId="5" borderId="15" xfId="0" applyFont="1" applyFill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2" fillId="0" borderId="47" xfId="1" applyFont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7" fontId="4" fillId="0" borderId="45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45" xfId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5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305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305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38100"/>
          <a:ext cx="8382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804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804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3797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3798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574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574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008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008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76200</xdr:colOff>
      <xdr:row>0</xdr:row>
      <xdr:rowOff>19050</xdr:rowOff>
    </xdr:from>
    <xdr:to>
      <xdr:col>13</xdr:col>
      <xdr:colOff>914400</xdr:colOff>
      <xdr:row>3</xdr:row>
      <xdr:rowOff>28575</xdr:rowOff>
    </xdr:to>
    <xdr:pic>
      <xdr:nvPicPr>
        <xdr:cNvPr id="606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9675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606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8"/>
  <sheetViews>
    <sheetView tabSelected="1" topLeftCell="A4" workbookViewId="0">
      <selection activeCell="C8" sqref="C8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44.2851562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16" style="2" customWidth="1"/>
    <col min="9" max="9" width="14.5703125" style="2" customWidth="1"/>
    <col min="10" max="10" width="14.7109375" style="2" customWidth="1"/>
    <col min="11" max="11" width="26" style="2" customWidth="1"/>
    <col min="12" max="12" width="8.42578125" style="2" customWidth="1"/>
    <col min="13" max="16384" width="7.5703125" style="2"/>
  </cols>
  <sheetData>
    <row r="1" spans="1:12" ht="24" customHeight="1" x14ac:dyDescent="0.2">
      <c r="A1" s="226"/>
      <c r="B1" s="226"/>
      <c r="C1" s="215" t="s">
        <v>20</v>
      </c>
      <c r="D1" s="215"/>
      <c r="E1" s="215"/>
      <c r="F1" s="215"/>
      <c r="G1" s="215"/>
      <c r="H1" s="215"/>
      <c r="I1" s="215"/>
      <c r="J1" s="215"/>
      <c r="K1" s="226"/>
    </row>
    <row r="2" spans="1:12" ht="20.25" customHeight="1" x14ac:dyDescent="0.2">
      <c r="A2" s="226"/>
      <c r="B2" s="226"/>
      <c r="K2" s="226"/>
    </row>
    <row r="3" spans="1:12" ht="12.75" customHeight="1" thickBot="1" x14ac:dyDescent="0.25">
      <c r="C3" s="3" t="s">
        <v>2</v>
      </c>
      <c r="D3" s="223" t="s">
        <v>215</v>
      </c>
      <c r="E3" s="223"/>
      <c r="F3" s="3" t="s">
        <v>21</v>
      </c>
      <c r="G3" s="33"/>
      <c r="K3" s="226"/>
    </row>
    <row r="4" spans="1:12" ht="12.75" customHeight="1" thickTop="1" thickBot="1" x14ac:dyDescent="0.25">
      <c r="C4" s="3"/>
      <c r="D4" s="32"/>
      <c r="F4" s="3"/>
      <c r="G4" s="32"/>
      <c r="K4" s="34"/>
    </row>
    <row r="5" spans="1:12" s="6" customFormat="1" ht="24.75" customHeight="1" thickTop="1" x14ac:dyDescent="0.2">
      <c r="A5" s="224" t="s">
        <v>5</v>
      </c>
      <c r="B5" s="218" t="s">
        <v>52</v>
      </c>
      <c r="C5" s="218" t="s">
        <v>43</v>
      </c>
      <c r="D5" s="218" t="s">
        <v>3</v>
      </c>
      <c r="E5" s="218" t="s">
        <v>7</v>
      </c>
      <c r="F5" s="218" t="s">
        <v>8</v>
      </c>
      <c r="G5" s="218" t="s">
        <v>6</v>
      </c>
      <c r="H5" s="218" t="s">
        <v>4</v>
      </c>
      <c r="I5" s="230" t="s">
        <v>16</v>
      </c>
      <c r="J5" s="221" t="s">
        <v>12</v>
      </c>
      <c r="K5" s="216" t="s">
        <v>1</v>
      </c>
    </row>
    <row r="6" spans="1:12" s="6" customFormat="1" ht="24.75" customHeight="1" x14ac:dyDescent="0.2">
      <c r="A6" s="225"/>
      <c r="B6" s="220"/>
      <c r="C6" s="219"/>
      <c r="D6" s="220"/>
      <c r="E6" s="219"/>
      <c r="F6" s="220"/>
      <c r="G6" s="220"/>
      <c r="H6" s="219"/>
      <c r="I6" s="231"/>
      <c r="J6" s="222"/>
      <c r="K6" s="217"/>
    </row>
    <row r="7" spans="1:12" s="6" customFormat="1" ht="67.5" x14ac:dyDescent="0.2">
      <c r="A7" s="26" t="s">
        <v>45</v>
      </c>
      <c r="B7" s="27" t="s">
        <v>9</v>
      </c>
      <c r="C7" s="27" t="s">
        <v>44</v>
      </c>
      <c r="D7" s="28"/>
      <c r="E7" s="18"/>
      <c r="F7" s="18"/>
      <c r="G7" s="27"/>
      <c r="H7" s="17"/>
      <c r="I7" s="42"/>
      <c r="J7" s="227"/>
      <c r="K7" s="37"/>
    </row>
    <row r="8" spans="1:12" s="79" customFormat="1" ht="12.75" x14ac:dyDescent="0.2">
      <c r="A8" s="19" t="s">
        <v>163</v>
      </c>
      <c r="B8" s="20" t="s">
        <v>9</v>
      </c>
      <c r="C8" s="20" t="s">
        <v>164</v>
      </c>
      <c r="D8" s="21"/>
      <c r="E8" s="22"/>
      <c r="F8" s="22"/>
      <c r="G8" s="20"/>
      <c r="H8" s="78"/>
      <c r="I8" s="77"/>
      <c r="J8" s="228"/>
      <c r="K8" s="80" t="s">
        <v>15</v>
      </c>
    </row>
    <row r="9" spans="1:12" s="6" customFormat="1" ht="22.5" x14ac:dyDescent="0.2">
      <c r="A9" s="26" t="s">
        <v>46</v>
      </c>
      <c r="B9" s="27" t="s">
        <v>9</v>
      </c>
      <c r="C9" s="27" t="s">
        <v>47</v>
      </c>
      <c r="D9" s="28"/>
      <c r="E9" s="18"/>
      <c r="F9" s="18"/>
      <c r="G9" s="20"/>
      <c r="H9" s="17"/>
      <c r="I9" s="43"/>
      <c r="J9" s="228"/>
      <c r="K9" s="37" t="s">
        <v>39</v>
      </c>
      <c r="L9" s="31"/>
    </row>
    <row r="10" spans="1:12" s="6" customFormat="1" ht="22.5" x14ac:dyDescent="0.2">
      <c r="A10" s="26" t="s">
        <v>165</v>
      </c>
      <c r="B10" s="27" t="s">
        <v>9</v>
      </c>
      <c r="C10" s="27" t="s">
        <v>167</v>
      </c>
      <c r="D10" s="28"/>
      <c r="E10" s="18"/>
      <c r="F10" s="100"/>
      <c r="G10" s="20"/>
      <c r="H10" s="17"/>
      <c r="I10" s="43"/>
      <c r="J10" s="228"/>
      <c r="K10" s="37"/>
      <c r="L10" s="31"/>
    </row>
    <row r="11" spans="1:12" s="6" customFormat="1" ht="22.5" x14ac:dyDescent="0.2">
      <c r="A11" s="26" t="s">
        <v>166</v>
      </c>
      <c r="B11" s="27" t="s">
        <v>9</v>
      </c>
      <c r="C11" s="27" t="s">
        <v>168</v>
      </c>
      <c r="D11" s="28"/>
      <c r="E11" s="18"/>
      <c r="F11" s="100"/>
      <c r="G11" s="20"/>
      <c r="H11" s="17"/>
      <c r="I11" s="43"/>
      <c r="J11" s="228"/>
      <c r="K11" s="37" t="s">
        <v>170</v>
      </c>
      <c r="L11" s="31"/>
    </row>
    <row r="12" spans="1:12" s="6" customFormat="1" ht="22.5" x14ac:dyDescent="0.2">
      <c r="A12" s="26" t="s">
        <v>49</v>
      </c>
      <c r="B12" s="27" t="s">
        <v>10</v>
      </c>
      <c r="C12" s="27" t="s">
        <v>50</v>
      </c>
      <c r="D12" s="28"/>
      <c r="E12" s="18"/>
      <c r="F12" s="100"/>
      <c r="G12" s="20"/>
      <c r="H12" s="17"/>
      <c r="I12" s="43"/>
      <c r="J12" s="228"/>
      <c r="K12" s="37"/>
    </row>
    <row r="13" spans="1:12" s="6" customFormat="1" ht="22.5" x14ac:dyDescent="0.2">
      <c r="A13" s="26" t="s">
        <v>162</v>
      </c>
      <c r="B13" s="27" t="s">
        <v>10</v>
      </c>
      <c r="C13" s="27" t="s">
        <v>169</v>
      </c>
      <c r="D13" s="28"/>
      <c r="E13" s="72"/>
      <c r="F13" s="18"/>
      <c r="G13" s="27"/>
      <c r="H13" s="17"/>
      <c r="I13" s="42"/>
      <c r="J13" s="228"/>
      <c r="K13" s="37"/>
    </row>
    <row r="14" spans="1:12" s="6" customFormat="1" ht="36" customHeight="1" x14ac:dyDescent="0.2">
      <c r="A14" s="26" t="s">
        <v>159</v>
      </c>
      <c r="B14" s="27" t="s">
        <v>10</v>
      </c>
      <c r="C14" s="27" t="s">
        <v>38</v>
      </c>
      <c r="D14" s="28"/>
      <c r="E14" s="18"/>
      <c r="F14" s="18"/>
      <c r="G14" s="27"/>
      <c r="H14" s="17"/>
      <c r="I14" s="42"/>
      <c r="J14" s="228"/>
      <c r="K14" s="37"/>
    </row>
    <row r="15" spans="1:12" s="6" customFormat="1" ht="32.25" customHeight="1" x14ac:dyDescent="0.2">
      <c r="A15" s="26" t="s">
        <v>14</v>
      </c>
      <c r="B15" s="27" t="s">
        <v>10</v>
      </c>
      <c r="C15" s="27" t="s">
        <v>13</v>
      </c>
      <c r="D15" s="28"/>
      <c r="E15" s="18"/>
      <c r="F15" s="22"/>
      <c r="G15" s="20"/>
      <c r="H15" s="23"/>
      <c r="I15" s="42"/>
      <c r="J15" s="228"/>
      <c r="K15" s="232" t="s">
        <v>124</v>
      </c>
    </row>
    <row r="16" spans="1:12" s="6" customFormat="1" ht="33.75" x14ac:dyDescent="0.2">
      <c r="A16" s="19" t="s">
        <v>11</v>
      </c>
      <c r="B16" s="20" t="s">
        <v>10</v>
      </c>
      <c r="C16" s="20" t="s">
        <v>95</v>
      </c>
      <c r="D16" s="21"/>
      <c r="E16" s="22"/>
      <c r="F16" s="22"/>
      <c r="G16" s="20"/>
      <c r="H16" s="23"/>
      <c r="I16" s="42"/>
      <c r="J16" s="228"/>
      <c r="K16" s="233"/>
    </row>
    <row r="17" spans="1:23" s="6" customFormat="1" ht="33.75" x14ac:dyDescent="0.2">
      <c r="A17" s="19" t="s">
        <v>94</v>
      </c>
      <c r="B17" s="20" t="s">
        <v>10</v>
      </c>
      <c r="C17" s="20" t="s">
        <v>96</v>
      </c>
      <c r="D17" s="21"/>
      <c r="E17" s="22"/>
      <c r="F17" s="18"/>
      <c r="G17" s="27"/>
      <c r="H17" s="17"/>
      <c r="I17" s="42"/>
      <c r="J17" s="228"/>
      <c r="K17" s="234"/>
    </row>
    <row r="18" spans="1:23" s="6" customFormat="1" ht="56.25" x14ac:dyDescent="0.2">
      <c r="A18" s="19" t="s">
        <v>11</v>
      </c>
      <c r="B18" s="20" t="s">
        <v>10</v>
      </c>
      <c r="C18" s="20" t="s">
        <v>171</v>
      </c>
      <c r="D18" s="21"/>
      <c r="E18" s="22"/>
      <c r="F18" s="100"/>
      <c r="G18" s="27"/>
      <c r="H18" s="17"/>
      <c r="I18" s="42"/>
      <c r="J18" s="228"/>
      <c r="K18" s="75"/>
    </row>
    <row r="19" spans="1:23" s="6" customFormat="1" ht="45" x14ac:dyDescent="0.2">
      <c r="A19" s="19" t="s">
        <v>11</v>
      </c>
      <c r="B19" s="20" t="s">
        <v>10</v>
      </c>
      <c r="C19" s="20" t="s">
        <v>172</v>
      </c>
      <c r="D19" s="21"/>
      <c r="E19" s="22"/>
      <c r="F19" s="100"/>
      <c r="G19" s="27"/>
      <c r="H19" s="17"/>
      <c r="I19" s="42"/>
      <c r="J19" s="228"/>
      <c r="K19" s="75"/>
    </row>
    <row r="20" spans="1:23" s="7" customFormat="1" ht="27.75" customHeight="1" x14ac:dyDescent="0.2">
      <c r="A20" s="26" t="s">
        <v>19</v>
      </c>
      <c r="B20" s="27" t="s">
        <v>19</v>
      </c>
      <c r="C20" s="27" t="s">
        <v>17</v>
      </c>
      <c r="D20" s="28" t="s">
        <v>18</v>
      </c>
      <c r="E20" s="18"/>
      <c r="F20" s="18"/>
      <c r="G20" s="27"/>
      <c r="H20" s="17"/>
      <c r="I20" s="42"/>
      <c r="J20" s="229"/>
      <c r="K20" s="37" t="s">
        <v>15</v>
      </c>
    </row>
    <row r="21" spans="1:23" s="1" customFormat="1" ht="32.25" thickBot="1" x14ac:dyDescent="0.25">
      <c r="A21" s="70" t="s">
        <v>0</v>
      </c>
      <c r="B21" s="71"/>
      <c r="C21" s="71"/>
      <c r="D21" s="71"/>
      <c r="E21" s="71"/>
      <c r="F21" s="71"/>
      <c r="G21" s="24">
        <v>0</v>
      </c>
      <c r="H21" s="25">
        <f>SUM(H7:H20)</f>
        <v>0</v>
      </c>
      <c r="I21" s="212"/>
      <c r="J21" s="213"/>
      <c r="K21" s="214"/>
    </row>
    <row r="22" spans="1:23" s="1" customFormat="1" ht="25.5" customHeight="1" thickTop="1" x14ac:dyDescent="0.2">
      <c r="L22" s="9"/>
      <c r="M22" s="9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25.5" customHeight="1" x14ac:dyDescent="0.2">
      <c r="C23" s="8"/>
      <c r="D23" s="8"/>
      <c r="E23" s="8"/>
      <c r="F23" s="8"/>
      <c r="G23" s="8"/>
      <c r="H23" s="12"/>
      <c r="I23" s="12"/>
      <c r="J23" s="9"/>
      <c r="K23" s="9"/>
      <c r="L23" s="15"/>
      <c r="M23" s="1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9.5" customHeight="1" x14ac:dyDescent="0.2">
      <c r="C24" s="11"/>
      <c r="D24" s="11"/>
      <c r="E24" s="35"/>
      <c r="F24" s="13"/>
      <c r="G24" s="11"/>
      <c r="H24" s="16"/>
      <c r="I24" s="16"/>
      <c r="J24" s="15"/>
      <c r="K24" s="15"/>
      <c r="L24" s="15"/>
      <c r="M24" s="1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s="1" customFormat="1" ht="19.5" customHeight="1" x14ac:dyDescent="0.2">
      <c r="C25" s="11"/>
      <c r="D25" s="11"/>
      <c r="E25" s="13"/>
      <c r="F25" s="13"/>
      <c r="G25" s="11"/>
      <c r="H25" s="16"/>
      <c r="I25" s="16"/>
      <c r="J25" s="15"/>
      <c r="K25" s="15"/>
      <c r="L25" s="10"/>
      <c r="M25" s="10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s="1" customFormat="1" ht="12.75" x14ac:dyDescent="0.2">
      <c r="C26" s="11"/>
      <c r="D26" s="11"/>
      <c r="E26" s="14"/>
      <c r="F26" s="14"/>
      <c r="G26" s="11"/>
      <c r="H26" s="16"/>
      <c r="I26" s="16"/>
      <c r="J26" s="10"/>
      <c r="K26" s="10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x14ac:dyDescent="0.2">
      <c r="A27" s="1"/>
      <c r="B27" s="1"/>
      <c r="C27" s="1"/>
      <c r="D27" s="1"/>
      <c r="E27" s="1"/>
      <c r="F27" s="1"/>
      <c r="G27" s="1"/>
      <c r="H27" s="1"/>
      <c r="I27" s="1"/>
      <c r="J27" s="4"/>
      <c r="K27" s="5"/>
    </row>
    <row r="28" spans="1:23" x14ac:dyDescent="0.2">
      <c r="H28" s="36"/>
    </row>
  </sheetData>
  <mergeCells count="18">
    <mergeCell ref="A5:A6"/>
    <mergeCell ref="G5:G6"/>
    <mergeCell ref="A1:B2"/>
    <mergeCell ref="J7:J20"/>
    <mergeCell ref="D5:D6"/>
    <mergeCell ref="K1:K3"/>
    <mergeCell ref="E5:E6"/>
    <mergeCell ref="F5:F6"/>
    <mergeCell ref="I5:I6"/>
    <mergeCell ref="K15:K17"/>
    <mergeCell ref="I21:K21"/>
    <mergeCell ref="C1:J1"/>
    <mergeCell ref="K5:K6"/>
    <mergeCell ref="H5:H6"/>
    <mergeCell ref="C5:C6"/>
    <mergeCell ref="B5:B6"/>
    <mergeCell ref="J5:J6"/>
    <mergeCell ref="D3:E3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workbookViewId="0">
      <selection activeCell="C4" sqref="C4:G4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26"/>
      <c r="B1" s="226"/>
      <c r="C1" s="215" t="s">
        <v>20</v>
      </c>
      <c r="D1" s="215"/>
      <c r="E1" s="215"/>
      <c r="F1" s="215"/>
      <c r="G1" s="215"/>
      <c r="H1" s="215"/>
      <c r="I1" s="215"/>
      <c r="J1" s="215"/>
      <c r="K1" s="226"/>
    </row>
    <row r="2" spans="1:24" ht="12.75" customHeight="1" x14ac:dyDescent="0.2">
      <c r="A2" s="226"/>
      <c r="B2" s="226"/>
      <c r="C2" s="3"/>
      <c r="D2" s="3"/>
      <c r="G2" s="3"/>
      <c r="K2" s="226"/>
    </row>
    <row r="3" spans="1:24" ht="20.25" customHeight="1" x14ac:dyDescent="0.2">
      <c r="A3" s="226"/>
      <c r="B3" s="226"/>
      <c r="K3" s="226"/>
    </row>
    <row r="4" spans="1:24" ht="12.75" customHeight="1" thickBot="1" x14ac:dyDescent="0.25">
      <c r="C4" s="3" t="s">
        <v>2</v>
      </c>
      <c r="D4" s="223" t="s">
        <v>208</v>
      </c>
      <c r="E4" s="223"/>
      <c r="F4" s="3" t="s">
        <v>21</v>
      </c>
      <c r="G4" s="33">
        <v>2012</v>
      </c>
      <c r="K4" s="226"/>
    </row>
    <row r="5" spans="1:24" ht="12.75" customHeight="1" thickTop="1" x14ac:dyDescent="0.2">
      <c r="C5" s="3"/>
      <c r="D5" s="76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24" t="s">
        <v>5</v>
      </c>
      <c r="B7" s="218" t="s">
        <v>52</v>
      </c>
      <c r="C7" s="218" t="s">
        <v>43</v>
      </c>
      <c r="D7" s="218" t="s">
        <v>3</v>
      </c>
      <c r="E7" s="230" t="s">
        <v>22</v>
      </c>
      <c r="F7" s="218" t="s">
        <v>7</v>
      </c>
      <c r="G7" s="218" t="s">
        <v>8</v>
      </c>
      <c r="H7" s="218" t="s">
        <v>6</v>
      </c>
      <c r="I7" s="218" t="s">
        <v>4</v>
      </c>
      <c r="J7" s="230" t="s">
        <v>16</v>
      </c>
      <c r="K7" s="221" t="s">
        <v>12</v>
      </c>
      <c r="L7" s="216" t="s">
        <v>1</v>
      </c>
    </row>
    <row r="8" spans="1:24" s="6" customFormat="1" ht="24.75" customHeight="1" x14ac:dyDescent="0.2">
      <c r="A8" s="225"/>
      <c r="B8" s="220"/>
      <c r="C8" s="219"/>
      <c r="D8" s="220"/>
      <c r="E8" s="231"/>
      <c r="F8" s="219"/>
      <c r="G8" s="220"/>
      <c r="H8" s="220"/>
      <c r="I8" s="219"/>
      <c r="J8" s="231"/>
      <c r="K8" s="222"/>
      <c r="L8" s="217"/>
    </row>
    <row r="9" spans="1:24" s="6" customFormat="1" ht="22.5" x14ac:dyDescent="0.2">
      <c r="A9" s="241" t="s">
        <v>46</v>
      </c>
      <c r="B9" s="243" t="s">
        <v>9</v>
      </c>
      <c r="C9" s="243" t="s">
        <v>47</v>
      </c>
      <c r="D9" s="227" t="s">
        <v>48</v>
      </c>
      <c r="E9" s="21" t="s">
        <v>113</v>
      </c>
      <c r="F9" s="237">
        <v>1</v>
      </c>
      <c r="G9" s="237">
        <v>9</v>
      </c>
      <c r="H9" s="20">
        <v>20</v>
      </c>
      <c r="I9" s="23">
        <f>650000*H9</f>
        <v>13000000</v>
      </c>
      <c r="J9" s="42"/>
      <c r="K9" s="227"/>
      <c r="L9" s="235" t="s">
        <v>39</v>
      </c>
    </row>
    <row r="10" spans="1:24" s="6" customFormat="1" ht="56.25" customHeight="1" x14ac:dyDescent="0.2">
      <c r="A10" s="242"/>
      <c r="B10" s="244"/>
      <c r="C10" s="244"/>
      <c r="D10" s="229"/>
      <c r="E10" s="21" t="s">
        <v>114</v>
      </c>
      <c r="F10" s="238"/>
      <c r="G10" s="238"/>
      <c r="H10" s="20">
        <v>0</v>
      </c>
      <c r="I10" s="23">
        <f>2000000*H10</f>
        <v>0</v>
      </c>
      <c r="J10" s="42"/>
      <c r="K10" s="229"/>
      <c r="L10" s="236"/>
    </row>
    <row r="11" spans="1:24" s="7" customFormat="1" ht="15.75" customHeight="1" thickBot="1" x14ac:dyDescent="0.25">
      <c r="A11" s="239" t="s">
        <v>0</v>
      </c>
      <c r="B11" s="240"/>
      <c r="C11" s="240"/>
      <c r="D11" s="240"/>
      <c r="E11" s="240"/>
      <c r="F11" s="240"/>
      <c r="G11" s="240"/>
      <c r="H11" s="24">
        <f>SUM(H9:H10)</f>
        <v>20</v>
      </c>
      <c r="I11" s="25">
        <f>SUM(I9:I10)</f>
        <v>13000000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5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ht="12" customHeight="1" x14ac:dyDescent="0.2">
      <c r="K17" s="1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1:24" ht="12" customHeight="1" x14ac:dyDescent="0.2">
      <c r="K18" s="15"/>
    </row>
    <row r="19" spans="11:24" ht="12" customHeight="1" x14ac:dyDescent="0.2">
      <c r="K19" s="15"/>
    </row>
    <row r="20" spans="11:24" ht="12" customHeight="1" x14ac:dyDescent="0.2">
      <c r="K20" s="15"/>
    </row>
    <row r="21" spans="11:24" ht="12" customHeight="1" x14ac:dyDescent="0.2">
      <c r="K21" s="15"/>
    </row>
    <row r="22" spans="11:24" ht="12" customHeight="1" x14ac:dyDescent="0.2">
      <c r="K22" s="15"/>
    </row>
    <row r="23" spans="11:24" ht="12" customHeight="1" x14ac:dyDescent="0.2">
      <c r="K23" s="15"/>
    </row>
  </sheetData>
  <mergeCells count="25">
    <mergeCell ref="K1:K4"/>
    <mergeCell ref="A7:A8"/>
    <mergeCell ref="B7:B8"/>
    <mergeCell ref="C7:C8"/>
    <mergeCell ref="D7:D8"/>
    <mergeCell ref="E7:E8"/>
    <mergeCell ref="F7:F8"/>
    <mergeCell ref="G7:G8"/>
    <mergeCell ref="D4:E4"/>
    <mergeCell ref="A11:G11"/>
    <mergeCell ref="A9:A10"/>
    <mergeCell ref="B9:B10"/>
    <mergeCell ref="C9:C10"/>
    <mergeCell ref="D9:D10"/>
    <mergeCell ref="A1:B3"/>
    <mergeCell ref="C1:J1"/>
    <mergeCell ref="L9:L10"/>
    <mergeCell ref="F9:F10"/>
    <mergeCell ref="G9:G10"/>
    <mergeCell ref="H7:H8"/>
    <mergeCell ref="I7:I8"/>
    <mergeCell ref="J7:J8"/>
    <mergeCell ref="K7:K8"/>
    <mergeCell ref="L7:L8"/>
    <mergeCell ref="K9:K10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zoomScaleNormal="100" workbookViewId="0">
      <selection activeCell="L13" sqref="L13"/>
    </sheetView>
  </sheetViews>
  <sheetFormatPr baseColWidth="10" defaultColWidth="7.5703125" defaultRowHeight="15" x14ac:dyDescent="0.2"/>
  <cols>
    <col min="1" max="1" width="7.5703125" style="82"/>
    <col min="2" max="2" width="24.42578125" style="82" customWidth="1"/>
    <col min="3" max="3" width="12.85546875" style="82" bestFit="1" customWidth="1"/>
    <col min="4" max="4" width="26.28515625" style="82" customWidth="1"/>
    <col min="5" max="5" width="28.7109375" style="82" customWidth="1"/>
    <col min="6" max="6" width="10.5703125" style="82" customWidth="1"/>
    <col min="7" max="7" width="13.7109375" style="82" hidden="1" customWidth="1"/>
    <col min="8" max="8" width="15.28515625" style="82" hidden="1" customWidth="1"/>
    <col min="9" max="9" width="8.85546875" style="82" hidden="1" customWidth="1"/>
    <col min="10" max="10" width="12.42578125" style="82" hidden="1" customWidth="1"/>
    <col min="11" max="11" width="7.28515625" style="82" hidden="1" customWidth="1"/>
    <col min="12" max="12" width="12.42578125" style="84" customWidth="1"/>
    <col min="13" max="13" width="15.42578125" style="82" customWidth="1"/>
    <col min="14" max="14" width="12.5703125" style="82" customWidth="1"/>
    <col min="15" max="15" width="10" style="82" bestFit="1" customWidth="1"/>
    <col min="16" max="16384" width="7.5703125" style="82"/>
  </cols>
  <sheetData>
    <row r="1" spans="1:14" ht="33.75" customHeight="1" x14ac:dyDescent="0.2">
      <c r="A1" s="245"/>
      <c r="B1" s="245"/>
      <c r="C1" s="246" t="s">
        <v>20</v>
      </c>
      <c r="D1" s="246"/>
      <c r="E1" s="246"/>
      <c r="F1" s="246"/>
      <c r="G1" s="246"/>
      <c r="H1" s="246"/>
      <c r="I1" s="246"/>
      <c r="J1" s="246"/>
      <c r="K1" s="246"/>
      <c r="L1" s="246"/>
    </row>
    <row r="2" spans="1:14" ht="12.75" customHeight="1" x14ac:dyDescent="0.2">
      <c r="A2" s="245"/>
      <c r="B2" s="245"/>
      <c r="C2" s="83"/>
      <c r="D2" s="83"/>
      <c r="E2" s="83"/>
      <c r="H2" s="83"/>
    </row>
    <row r="3" spans="1:14" ht="20.25" customHeight="1" x14ac:dyDescent="0.2">
      <c r="A3" s="245"/>
      <c r="B3" s="245"/>
    </row>
    <row r="4" spans="1:14" ht="20.25" customHeight="1" x14ac:dyDescent="0.2">
      <c r="A4" s="81"/>
      <c r="B4" s="81"/>
    </row>
    <row r="5" spans="1:14" ht="12.75" customHeight="1" thickBot="1" x14ac:dyDescent="0.25">
      <c r="C5" s="83" t="s">
        <v>2</v>
      </c>
      <c r="D5" s="247" t="s">
        <v>208</v>
      </c>
      <c r="E5" s="247"/>
      <c r="G5" s="86"/>
      <c r="H5" s="87"/>
    </row>
    <row r="6" spans="1:14" ht="12.75" customHeight="1" thickTop="1" x14ac:dyDescent="0.2">
      <c r="C6" s="83"/>
      <c r="D6" s="87"/>
      <c r="E6" s="87"/>
      <c r="G6" s="83"/>
      <c r="H6" s="87"/>
    </row>
    <row r="7" spans="1:14" ht="12.75" customHeight="1" thickBot="1" x14ac:dyDescent="0.25">
      <c r="C7" s="83" t="s">
        <v>21</v>
      </c>
      <c r="D7" s="85">
        <v>2012</v>
      </c>
      <c r="E7" s="87"/>
      <c r="G7" s="83"/>
      <c r="H7" s="87"/>
    </row>
    <row r="8" spans="1:14" ht="12.75" customHeight="1" thickTop="1" x14ac:dyDescent="0.2">
      <c r="C8" s="83"/>
      <c r="D8" s="88"/>
      <c r="E8" s="87"/>
      <c r="G8" s="83"/>
      <c r="H8" s="87"/>
    </row>
    <row r="9" spans="1:14" ht="12.75" customHeight="1" x14ac:dyDescent="0.2"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</row>
    <row r="10" spans="1:14" ht="12.75" customHeight="1" thickBot="1" x14ac:dyDescent="0.25">
      <c r="A10" s="83"/>
      <c r="C10" s="83"/>
      <c r="D10" s="83"/>
      <c r="E10" s="83"/>
      <c r="H10" s="83"/>
    </row>
    <row r="11" spans="1:14" s="86" customFormat="1" ht="36.75" customHeight="1" thickTop="1" thickBot="1" x14ac:dyDescent="0.25">
      <c r="A11" s="89" t="s">
        <v>52</v>
      </c>
      <c r="B11" s="90" t="s">
        <v>43</v>
      </c>
      <c r="C11" s="91" t="s">
        <v>5</v>
      </c>
      <c r="D11" s="91" t="s">
        <v>54</v>
      </c>
      <c r="E11" s="91" t="s">
        <v>3</v>
      </c>
      <c r="F11" s="92" t="s">
        <v>103</v>
      </c>
      <c r="G11" s="93" t="s">
        <v>23</v>
      </c>
      <c r="H11" s="91" t="s">
        <v>24</v>
      </c>
      <c r="I11" s="91" t="s">
        <v>40</v>
      </c>
      <c r="J11" s="93" t="s">
        <v>53</v>
      </c>
      <c r="K11" s="94" t="s">
        <v>41</v>
      </c>
      <c r="L11" s="95" t="s">
        <v>6</v>
      </c>
      <c r="M11" s="95" t="s">
        <v>176</v>
      </c>
      <c r="N11" s="95" t="s">
        <v>177</v>
      </c>
    </row>
    <row r="12" spans="1:14" s="123" customFormat="1" ht="15.75" thickTop="1" x14ac:dyDescent="0.2">
      <c r="A12" s="248" t="s">
        <v>10</v>
      </c>
      <c r="B12" s="248" t="s">
        <v>178</v>
      </c>
      <c r="C12" s="117"/>
      <c r="D12" s="118" t="s">
        <v>185</v>
      </c>
      <c r="E12" s="119"/>
      <c r="F12" s="119" t="s">
        <v>186</v>
      </c>
      <c r="G12" s="119"/>
      <c r="H12" s="119"/>
      <c r="I12" s="119"/>
      <c r="J12" s="120"/>
      <c r="K12" s="119"/>
      <c r="L12" s="121">
        <v>1</v>
      </c>
      <c r="M12" s="122"/>
      <c r="N12" s="122"/>
    </row>
    <row r="13" spans="1:14" s="123" customFormat="1" x14ac:dyDescent="0.2">
      <c r="A13" s="249"/>
      <c r="B13" s="249"/>
      <c r="C13" s="124"/>
      <c r="D13" s="125" t="s">
        <v>187</v>
      </c>
      <c r="E13" s="126"/>
      <c r="F13" s="126" t="s">
        <v>186</v>
      </c>
      <c r="G13" s="126"/>
      <c r="H13" s="126"/>
      <c r="I13" s="126"/>
      <c r="J13" s="127"/>
      <c r="K13" s="126"/>
      <c r="L13" s="128">
        <v>1</v>
      </c>
      <c r="M13" s="129"/>
      <c r="N13" s="129"/>
    </row>
    <row r="14" spans="1:14" s="123" customFormat="1" ht="13.5" customHeight="1" x14ac:dyDescent="0.2">
      <c r="A14" s="249"/>
      <c r="B14" s="249"/>
      <c r="C14" s="124"/>
      <c r="D14" s="125" t="s">
        <v>190</v>
      </c>
      <c r="E14" s="126"/>
      <c r="F14" s="125" t="s">
        <v>186</v>
      </c>
      <c r="G14" s="126"/>
      <c r="H14" s="126"/>
      <c r="I14" s="126"/>
      <c r="J14" s="127"/>
      <c r="K14" s="126"/>
      <c r="L14" s="128">
        <v>1</v>
      </c>
      <c r="M14" s="129"/>
      <c r="N14" s="129"/>
    </row>
    <row r="15" spans="1:14" s="123" customFormat="1" ht="14.25" customHeight="1" x14ac:dyDescent="0.2">
      <c r="A15" s="249"/>
      <c r="B15" s="249"/>
      <c r="C15" s="124"/>
      <c r="D15" s="125" t="s">
        <v>191</v>
      </c>
      <c r="E15" s="126"/>
      <c r="F15" s="125" t="s">
        <v>186</v>
      </c>
      <c r="G15" s="126"/>
      <c r="H15" s="126"/>
      <c r="I15" s="126"/>
      <c r="J15" s="127"/>
      <c r="K15" s="126"/>
      <c r="L15" s="128">
        <v>3</v>
      </c>
      <c r="M15" s="129"/>
      <c r="N15" s="129"/>
    </row>
    <row r="16" spans="1:14" s="123" customFormat="1" ht="13.5" customHeight="1" x14ac:dyDescent="0.2">
      <c r="A16" s="249"/>
      <c r="B16" s="249"/>
      <c r="C16" s="124"/>
      <c r="D16" s="125" t="s">
        <v>192</v>
      </c>
      <c r="E16" s="126"/>
      <c r="F16" s="125" t="s">
        <v>186</v>
      </c>
      <c r="G16" s="126"/>
      <c r="H16" s="126"/>
      <c r="I16" s="126"/>
      <c r="J16" s="127"/>
      <c r="K16" s="126"/>
      <c r="L16" s="128">
        <v>1</v>
      </c>
      <c r="M16" s="129"/>
      <c r="N16" s="129"/>
    </row>
    <row r="17" spans="1:32" s="123" customFormat="1" ht="14.25" customHeight="1" x14ac:dyDescent="0.2">
      <c r="A17" s="249"/>
      <c r="B17" s="249"/>
      <c r="C17" s="124"/>
      <c r="D17" s="125" t="s">
        <v>193</v>
      </c>
      <c r="E17" s="126"/>
      <c r="F17" s="125" t="s">
        <v>194</v>
      </c>
      <c r="G17" s="126"/>
      <c r="H17" s="126"/>
      <c r="I17" s="126"/>
      <c r="J17" s="127"/>
      <c r="K17" s="126"/>
      <c r="L17" s="128">
        <v>5</v>
      </c>
      <c r="M17" s="129"/>
      <c r="N17" s="129"/>
    </row>
    <row r="18" spans="1:32" s="123" customFormat="1" ht="13.5" customHeight="1" x14ac:dyDescent="0.2">
      <c r="A18" s="249"/>
      <c r="B18" s="249"/>
      <c r="C18" s="124"/>
      <c r="D18" s="125" t="s">
        <v>195</v>
      </c>
      <c r="E18" s="126"/>
      <c r="F18" s="125" t="s">
        <v>196</v>
      </c>
      <c r="G18" s="126"/>
      <c r="H18" s="126"/>
      <c r="I18" s="126"/>
      <c r="J18" s="127"/>
      <c r="K18" s="126"/>
      <c r="L18" s="128">
        <v>10</v>
      </c>
      <c r="M18" s="129"/>
      <c r="N18" s="129"/>
    </row>
    <row r="19" spans="1:32" s="123" customFormat="1" ht="14.25" customHeight="1" x14ac:dyDescent="0.2">
      <c r="A19" s="249"/>
      <c r="B19" s="249"/>
      <c r="C19" s="124"/>
      <c r="D19" s="125" t="s">
        <v>197</v>
      </c>
      <c r="E19" s="126"/>
      <c r="F19" s="125" t="s">
        <v>198</v>
      </c>
      <c r="G19" s="126"/>
      <c r="H19" s="126"/>
      <c r="I19" s="126"/>
      <c r="J19" s="127"/>
      <c r="K19" s="126"/>
      <c r="L19" s="128">
        <v>6</v>
      </c>
      <c r="M19" s="129"/>
      <c r="N19" s="129"/>
    </row>
    <row r="20" spans="1:32" s="123" customFormat="1" ht="13.5" customHeight="1" x14ac:dyDescent="0.2">
      <c r="A20" s="249"/>
      <c r="B20" s="249"/>
      <c r="C20" s="124"/>
      <c r="D20" s="125" t="s">
        <v>199</v>
      </c>
      <c r="E20" s="126"/>
      <c r="F20" s="125" t="s">
        <v>186</v>
      </c>
      <c r="G20" s="126"/>
      <c r="H20" s="126"/>
      <c r="I20" s="126"/>
      <c r="J20" s="127"/>
      <c r="K20" s="126"/>
      <c r="L20" s="128">
        <v>100</v>
      </c>
      <c r="M20" s="129"/>
      <c r="N20" s="129"/>
    </row>
    <row r="21" spans="1:32" s="123" customFormat="1" x14ac:dyDescent="0.2">
      <c r="A21" s="249"/>
      <c r="B21" s="249"/>
      <c r="C21" s="124"/>
      <c r="D21" s="125" t="s">
        <v>200</v>
      </c>
      <c r="E21" s="126"/>
      <c r="F21" s="125" t="s">
        <v>196</v>
      </c>
      <c r="G21" s="126"/>
      <c r="H21" s="126"/>
      <c r="I21" s="126"/>
      <c r="J21" s="127"/>
      <c r="K21" s="126"/>
      <c r="L21" s="128">
        <v>3</v>
      </c>
      <c r="M21" s="129"/>
      <c r="N21" s="129"/>
    </row>
    <row r="22" spans="1:32" s="123" customFormat="1" ht="24" customHeight="1" thickBot="1" x14ac:dyDescent="0.25">
      <c r="A22" s="249"/>
      <c r="B22" s="249"/>
      <c r="C22" s="124"/>
      <c r="D22" s="125" t="s">
        <v>201</v>
      </c>
      <c r="E22" s="126"/>
      <c r="F22" s="125" t="s">
        <v>186</v>
      </c>
      <c r="G22" s="126"/>
      <c r="H22" s="126"/>
      <c r="I22" s="126"/>
      <c r="J22" s="127"/>
      <c r="K22" s="126"/>
      <c r="L22" s="128">
        <v>24</v>
      </c>
      <c r="M22" s="129"/>
      <c r="N22" s="129"/>
    </row>
    <row r="23" spans="1:32" ht="24" customHeight="1" thickTop="1" thickBot="1" x14ac:dyDescent="0.25">
      <c r="A23" s="250" t="s">
        <v>0</v>
      </c>
      <c r="B23" s="251"/>
      <c r="C23" s="251"/>
      <c r="D23" s="251"/>
      <c r="E23" s="251"/>
      <c r="F23" s="252"/>
      <c r="G23" s="96" t="e">
        <f>SUM(#REF!)</f>
        <v>#REF!</v>
      </c>
      <c r="H23" s="96"/>
      <c r="I23" s="96"/>
      <c r="J23" s="96"/>
      <c r="K23" s="96"/>
      <c r="L23" s="113">
        <f>SUM(L12:L22)</f>
        <v>155</v>
      </c>
      <c r="M23" s="97"/>
      <c r="N23" s="97"/>
    </row>
    <row r="24" spans="1:32" ht="15.75" thickTop="1" x14ac:dyDescent="0.2">
      <c r="F24" s="98"/>
      <c r="G24" s="98"/>
      <c r="H24" s="98"/>
      <c r="I24" s="98"/>
      <c r="J24" s="98"/>
      <c r="K24" s="98"/>
      <c r="L24" s="99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</row>
  </sheetData>
  <mergeCells count="6">
    <mergeCell ref="A1:B3"/>
    <mergeCell ref="C1:L1"/>
    <mergeCell ref="D5:E5"/>
    <mergeCell ref="A12:A22"/>
    <mergeCell ref="B12:B22"/>
    <mergeCell ref="A23:F23"/>
  </mergeCells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2"/>
  <sheetViews>
    <sheetView workbookViewId="0">
      <selection activeCell="F22" sqref="F22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2.4257812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24" ht="33.75" customHeight="1" x14ac:dyDescent="0.2">
      <c r="A1" s="226"/>
      <c r="B1" s="226"/>
      <c r="C1" s="215" t="s">
        <v>20</v>
      </c>
      <c r="D1" s="215"/>
      <c r="E1" s="215"/>
      <c r="F1" s="215"/>
      <c r="G1" s="215"/>
      <c r="H1" s="215"/>
      <c r="I1" s="215"/>
      <c r="J1" s="215"/>
      <c r="K1" s="226"/>
    </row>
    <row r="2" spans="1:24" ht="12.75" customHeight="1" x14ac:dyDescent="0.2">
      <c r="A2" s="226"/>
      <c r="B2" s="226"/>
      <c r="C2" s="3"/>
      <c r="D2" s="3"/>
      <c r="G2" s="3"/>
      <c r="K2" s="226"/>
    </row>
    <row r="3" spans="1:24" ht="20.25" customHeight="1" x14ac:dyDescent="0.2">
      <c r="A3" s="226"/>
      <c r="B3" s="226"/>
      <c r="K3" s="226"/>
    </row>
    <row r="4" spans="1:24" ht="12.75" customHeight="1" thickBot="1" x14ac:dyDescent="0.25">
      <c r="C4" s="3" t="s">
        <v>2</v>
      </c>
      <c r="D4" s="223" t="s">
        <v>208</v>
      </c>
      <c r="E4" s="223"/>
      <c r="F4" s="3" t="s">
        <v>21</v>
      </c>
      <c r="G4" s="33">
        <v>2012</v>
      </c>
      <c r="K4" s="226"/>
    </row>
    <row r="5" spans="1:24" ht="12.75" customHeight="1" thickTop="1" x14ac:dyDescent="0.2">
      <c r="C5" s="3"/>
      <c r="D5" s="253"/>
      <c r="E5" s="253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79" customFormat="1" ht="24.75" customHeight="1" thickTop="1" x14ac:dyDescent="0.2">
      <c r="A7" s="224" t="s">
        <v>5</v>
      </c>
      <c r="B7" s="218" t="s">
        <v>52</v>
      </c>
      <c r="C7" s="218" t="s">
        <v>43</v>
      </c>
      <c r="D7" s="218" t="s">
        <v>3</v>
      </c>
      <c r="E7" s="230" t="s">
        <v>22</v>
      </c>
      <c r="F7" s="218" t="s">
        <v>7</v>
      </c>
      <c r="G7" s="218" t="s">
        <v>8</v>
      </c>
      <c r="H7" s="218" t="s">
        <v>6</v>
      </c>
      <c r="I7" s="256" t="s">
        <v>118</v>
      </c>
      <c r="J7" s="218" t="s">
        <v>4</v>
      </c>
      <c r="K7" s="230" t="s">
        <v>16</v>
      </c>
      <c r="L7" s="221" t="s">
        <v>12</v>
      </c>
      <c r="M7" s="216" t="s">
        <v>1</v>
      </c>
    </row>
    <row r="8" spans="1:24" s="79" customFormat="1" ht="24.75" customHeight="1" x14ac:dyDescent="0.2">
      <c r="A8" s="254"/>
      <c r="B8" s="220"/>
      <c r="C8" s="220"/>
      <c r="D8" s="220"/>
      <c r="E8" s="231"/>
      <c r="F8" s="220"/>
      <c r="G8" s="220"/>
      <c r="H8" s="220"/>
      <c r="I8" s="257"/>
      <c r="J8" s="220"/>
      <c r="K8" s="231"/>
      <c r="L8" s="255"/>
      <c r="M8" s="217"/>
    </row>
    <row r="9" spans="1:24" s="116" customFormat="1" ht="78.75" customHeight="1" x14ac:dyDescent="0.2">
      <c r="A9" s="130" t="s">
        <v>173</v>
      </c>
      <c r="B9" s="27" t="s">
        <v>10</v>
      </c>
      <c r="C9" s="27" t="s">
        <v>38</v>
      </c>
      <c r="D9" s="131" t="s">
        <v>174</v>
      </c>
      <c r="E9" s="132" t="s">
        <v>175</v>
      </c>
      <c r="F9" s="114"/>
      <c r="G9" s="114"/>
      <c r="H9" s="133">
        <v>2</v>
      </c>
      <c r="I9" s="134"/>
      <c r="J9" s="134"/>
      <c r="K9" s="145"/>
      <c r="L9" s="41"/>
      <c r="M9" s="146"/>
    </row>
    <row r="10" spans="1:24" s="3" customFormat="1" ht="15.75" customHeight="1" thickBot="1" x14ac:dyDescent="0.25">
      <c r="A10" s="239" t="s">
        <v>0</v>
      </c>
      <c r="B10" s="240"/>
      <c r="C10" s="240"/>
      <c r="D10" s="240"/>
      <c r="E10" s="240"/>
      <c r="F10" s="240"/>
      <c r="G10" s="240"/>
      <c r="H10" s="24">
        <f>SUM(H9:H9)</f>
        <v>2</v>
      </c>
      <c r="I10" s="101">
        <f>SUM(I9:I9)</f>
        <v>0</v>
      </c>
      <c r="J10" s="102">
        <f>SUM(J9:J9)</f>
        <v>0</v>
      </c>
      <c r="K10" s="102"/>
      <c r="L10" s="103"/>
      <c r="M10" s="104"/>
    </row>
    <row r="11" spans="1:24" s="1" customFormat="1" ht="25.5" customHeight="1" thickTop="1" x14ac:dyDescent="0.2">
      <c r="C11" s="8"/>
      <c r="D11" s="8"/>
      <c r="E11" s="8"/>
      <c r="F11" s="8"/>
      <c r="G11" s="8"/>
      <c r="H11" s="8"/>
      <c r="I11" s="105"/>
      <c r="J11" s="105"/>
      <c r="K11" s="106"/>
      <c r="L11" s="106"/>
      <c r="M11" s="106"/>
      <c r="N11" s="106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s="1" customFormat="1" ht="25.5" customHeight="1" x14ac:dyDescent="0.2">
      <c r="C12" s="107"/>
      <c r="D12" s="107"/>
      <c r="E12" s="107"/>
      <c r="F12" s="108"/>
      <c r="G12" s="108"/>
      <c r="H12" s="107"/>
      <c r="I12" s="109"/>
      <c r="J12" s="109"/>
      <c r="K12" s="110"/>
      <c r="L12" s="110"/>
      <c r="M12" s="110"/>
      <c r="N12" s="110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19.5" customHeight="1" x14ac:dyDescent="0.2">
      <c r="C13" s="107"/>
      <c r="D13" s="107"/>
      <c r="E13" s="107"/>
      <c r="F13" s="108"/>
      <c r="G13" s="108"/>
      <c r="H13" s="107"/>
      <c r="I13" s="109"/>
      <c r="J13" s="109"/>
      <c r="K13" s="110"/>
      <c r="L13" s="110"/>
      <c r="M13" s="110"/>
      <c r="N13" s="110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07"/>
      <c r="D14" s="107"/>
      <c r="E14" s="107"/>
      <c r="F14" s="111"/>
      <c r="G14" s="111"/>
      <c r="H14" s="107"/>
      <c r="I14" s="109"/>
      <c r="J14" s="109"/>
      <c r="K14" s="112"/>
      <c r="L14" s="112"/>
      <c r="M14" s="112"/>
      <c r="N14" s="112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2.75" x14ac:dyDescent="0.2">
      <c r="J15" s="109"/>
      <c r="K15" s="4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12.75" x14ac:dyDescent="0.2">
      <c r="J16" s="109"/>
    </row>
    <row r="17" spans="10:10" ht="12.75" x14ac:dyDescent="0.2">
      <c r="J17" s="109"/>
    </row>
    <row r="18" spans="10:10" x14ac:dyDescent="0.2">
      <c r="J18" s="1"/>
    </row>
    <row r="36" spans="9:9" x14ac:dyDescent="0.2">
      <c r="I36" s="69"/>
    </row>
    <row r="37" spans="9:9" x14ac:dyDescent="0.2">
      <c r="I37" s="69"/>
    </row>
    <row r="38" spans="9:9" x14ac:dyDescent="0.2">
      <c r="I38" s="69"/>
    </row>
    <row r="39" spans="9:9" x14ac:dyDescent="0.2">
      <c r="I39" s="69"/>
    </row>
    <row r="40" spans="9:9" x14ac:dyDescent="0.2">
      <c r="I40" s="69"/>
    </row>
    <row r="41" spans="9:9" x14ac:dyDescent="0.2">
      <c r="I41" s="69"/>
    </row>
    <row r="42" spans="9:9" x14ac:dyDescent="0.2">
      <c r="I42" s="69"/>
    </row>
    <row r="43" spans="9:9" x14ac:dyDescent="0.2">
      <c r="I43" s="69"/>
    </row>
    <row r="44" spans="9:9" x14ac:dyDescent="0.2">
      <c r="I44" s="69"/>
    </row>
    <row r="45" spans="9:9" x14ac:dyDescent="0.2">
      <c r="I45" s="69"/>
    </row>
    <row r="46" spans="9:9" x14ac:dyDescent="0.2">
      <c r="I46" s="69"/>
    </row>
    <row r="47" spans="9:9" x14ac:dyDescent="0.2">
      <c r="I47" s="69"/>
    </row>
    <row r="48" spans="9:9" x14ac:dyDescent="0.2">
      <c r="I48" s="69"/>
    </row>
    <row r="49" spans="9:9" x14ac:dyDescent="0.2">
      <c r="I49" s="69"/>
    </row>
    <row r="50" spans="9:9" x14ac:dyDescent="0.2">
      <c r="I50" s="69"/>
    </row>
    <row r="51" spans="9:9" x14ac:dyDescent="0.2">
      <c r="I51" s="69"/>
    </row>
    <row r="52" spans="9:9" x14ac:dyDescent="0.2">
      <c r="I52" s="69"/>
    </row>
  </sheetData>
  <mergeCells count="19">
    <mergeCell ref="M7:M8"/>
    <mergeCell ref="F7:F8"/>
    <mergeCell ref="G7:G8"/>
    <mergeCell ref="B7:B8"/>
    <mergeCell ref="C7:C8"/>
    <mergeCell ref="D7:D8"/>
    <mergeCell ref="E7:E8"/>
    <mergeCell ref="A10:G10"/>
    <mergeCell ref="L7:L8"/>
    <mergeCell ref="H7:H8"/>
    <mergeCell ref="I7:I8"/>
    <mergeCell ref="J7:J8"/>
    <mergeCell ref="K7:K8"/>
    <mergeCell ref="A1:B3"/>
    <mergeCell ref="C1:J1"/>
    <mergeCell ref="K1:K4"/>
    <mergeCell ref="D4:E4"/>
    <mergeCell ref="D5:E5"/>
    <mergeCell ref="A7:A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workbookViewId="0">
      <selection activeCell="E10" sqref="E1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26"/>
      <c r="B1" s="226"/>
      <c r="C1" s="215" t="s">
        <v>20</v>
      </c>
      <c r="D1" s="215"/>
      <c r="E1" s="215"/>
      <c r="F1" s="215"/>
      <c r="G1" s="215"/>
      <c r="H1" s="215"/>
      <c r="I1" s="215"/>
      <c r="J1" s="215"/>
      <c r="K1" s="226"/>
    </row>
    <row r="2" spans="1:24" ht="12.75" customHeight="1" x14ac:dyDescent="0.2">
      <c r="A2" s="226"/>
      <c r="B2" s="226"/>
      <c r="C2" s="3"/>
      <c r="D2" s="3"/>
      <c r="G2" s="3"/>
      <c r="K2" s="226"/>
    </row>
    <row r="3" spans="1:24" ht="20.25" customHeight="1" x14ac:dyDescent="0.2">
      <c r="A3" s="226"/>
      <c r="B3" s="226"/>
      <c r="K3" s="226"/>
    </row>
    <row r="4" spans="1:24" ht="12.75" customHeight="1" thickBot="1" x14ac:dyDescent="0.25">
      <c r="C4" s="3" t="s">
        <v>2</v>
      </c>
      <c r="D4" s="223" t="s">
        <v>208</v>
      </c>
      <c r="E4" s="223"/>
      <c r="F4" s="3" t="s">
        <v>21</v>
      </c>
      <c r="G4" s="33">
        <v>2012</v>
      </c>
      <c r="K4" s="226"/>
    </row>
    <row r="5" spans="1:24" ht="12.75" customHeight="1" thickTop="1" x14ac:dyDescent="0.2">
      <c r="C5" s="3"/>
      <c r="D5" s="253"/>
      <c r="E5" s="253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24" t="s">
        <v>5</v>
      </c>
      <c r="B7" s="218" t="s">
        <v>52</v>
      </c>
      <c r="C7" s="218" t="s">
        <v>43</v>
      </c>
      <c r="D7" s="218" t="s">
        <v>3</v>
      </c>
      <c r="E7" s="230" t="s">
        <v>22</v>
      </c>
      <c r="F7" s="218" t="s">
        <v>7</v>
      </c>
      <c r="G7" s="218" t="s">
        <v>8</v>
      </c>
      <c r="H7" s="218" t="s">
        <v>6</v>
      </c>
      <c r="I7" s="218" t="s">
        <v>4</v>
      </c>
      <c r="J7" s="230" t="s">
        <v>16</v>
      </c>
      <c r="K7" s="221" t="s">
        <v>12</v>
      </c>
      <c r="L7" s="216" t="s">
        <v>1</v>
      </c>
    </row>
    <row r="8" spans="1:24" s="6" customFormat="1" ht="24.75" customHeight="1" x14ac:dyDescent="0.2">
      <c r="A8" s="225"/>
      <c r="B8" s="220"/>
      <c r="C8" s="219"/>
      <c r="D8" s="220"/>
      <c r="E8" s="231"/>
      <c r="F8" s="219"/>
      <c r="G8" s="220"/>
      <c r="H8" s="220"/>
      <c r="I8" s="219"/>
      <c r="J8" s="231"/>
      <c r="K8" s="222"/>
      <c r="L8" s="217"/>
    </row>
    <row r="9" spans="1:24" s="139" customFormat="1" ht="22.5" customHeight="1" x14ac:dyDescent="0.2">
      <c r="A9" s="135" t="s">
        <v>160</v>
      </c>
      <c r="B9" s="262" t="s">
        <v>10</v>
      </c>
      <c r="C9" s="262" t="s">
        <v>13</v>
      </c>
      <c r="D9" s="227" t="s">
        <v>51</v>
      </c>
      <c r="E9" s="136" t="s">
        <v>161</v>
      </c>
      <c r="F9" s="137"/>
      <c r="G9" s="137"/>
      <c r="H9" s="115">
        <v>1</v>
      </c>
      <c r="I9" s="138">
        <v>0</v>
      </c>
      <c r="J9" s="260"/>
      <c r="K9" s="227"/>
      <c r="L9" s="258"/>
    </row>
    <row r="10" spans="1:24" s="139" customFormat="1" ht="22.5" customHeight="1" x14ac:dyDescent="0.2">
      <c r="A10" s="135" t="s">
        <v>119</v>
      </c>
      <c r="B10" s="263"/>
      <c r="C10" s="263"/>
      <c r="D10" s="228"/>
      <c r="E10" s="136" t="s">
        <v>120</v>
      </c>
      <c r="F10" s="137"/>
      <c r="G10" s="137"/>
      <c r="H10" s="115">
        <v>3</v>
      </c>
      <c r="I10" s="138">
        <v>0</v>
      </c>
      <c r="J10" s="261"/>
      <c r="K10" s="228"/>
      <c r="L10" s="259"/>
    </row>
    <row r="11" spans="1:24" s="7" customFormat="1" ht="15.75" customHeight="1" thickBot="1" x14ac:dyDescent="0.25">
      <c r="A11" s="239" t="s">
        <v>0</v>
      </c>
      <c r="B11" s="240"/>
      <c r="C11" s="240"/>
      <c r="D11" s="240"/>
      <c r="E11" s="240"/>
      <c r="F11" s="240"/>
      <c r="G11" s="240"/>
      <c r="H11" s="24">
        <f>SUM(H9:H10)</f>
        <v>4</v>
      </c>
      <c r="I11" s="25">
        <f>SUM(I9:I10)</f>
        <v>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0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x14ac:dyDescent="0.2">
      <c r="K17" s="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</sheetData>
  <mergeCells count="24">
    <mergeCell ref="L9:L10"/>
    <mergeCell ref="J9:J10"/>
    <mergeCell ref="D4:E4"/>
    <mergeCell ref="D5:E5"/>
    <mergeCell ref="C9:C10"/>
    <mergeCell ref="B9:B10"/>
    <mergeCell ref="D9:D10"/>
    <mergeCell ref="K9:K10"/>
    <mergeCell ref="L7:L8"/>
    <mergeCell ref="A1:B3"/>
    <mergeCell ref="C1:J1"/>
    <mergeCell ref="K1:K4"/>
    <mergeCell ref="A7:A8"/>
    <mergeCell ref="B7:B8"/>
    <mergeCell ref="C7:C8"/>
    <mergeCell ref="D7:D8"/>
    <mergeCell ref="E7:E8"/>
    <mergeCell ref="A11:G11"/>
    <mergeCell ref="G7:G8"/>
    <mergeCell ref="H7:H8"/>
    <mergeCell ref="I7:I8"/>
    <mergeCell ref="J7:J8"/>
    <mergeCell ref="K7:K8"/>
    <mergeCell ref="F7:F8"/>
  </mergeCells>
  <printOptions horizontalCentered="1"/>
  <pageMargins left="0.6692913385826772" right="0.19685039370078741" top="0.41" bottom="0.38" header="0.31496062992125984" footer="0.2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topLeftCell="A4" zoomScaleNormal="100" workbookViewId="0">
      <selection activeCell="D60" sqref="D60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3" width="12.42578125" style="44" customWidth="1"/>
    <col min="14" max="15" width="15.42578125" style="2" customWidth="1"/>
    <col min="16" max="16384" width="7.5703125" style="2"/>
  </cols>
  <sheetData>
    <row r="1" spans="1:15" ht="33.75" customHeight="1" x14ac:dyDescent="0.2">
      <c r="A1" s="226"/>
      <c r="B1" s="226"/>
      <c r="C1" s="147" t="s">
        <v>20</v>
      </c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5" ht="12.75" customHeight="1" x14ac:dyDescent="0.2">
      <c r="A2" s="226"/>
      <c r="B2" s="226"/>
      <c r="C2" s="3"/>
      <c r="D2" s="3"/>
      <c r="E2" s="3"/>
      <c r="H2" s="3"/>
    </row>
    <row r="3" spans="1:15" ht="20.25" customHeight="1" x14ac:dyDescent="0.2">
      <c r="A3" s="226"/>
      <c r="B3" s="226"/>
    </row>
    <row r="4" spans="1:15" ht="20.25" customHeight="1" x14ac:dyDescent="0.2">
      <c r="A4" s="34"/>
      <c r="B4" s="34"/>
    </row>
    <row r="5" spans="1:15" ht="12.75" customHeight="1" x14ac:dyDescent="0.2">
      <c r="C5" s="3" t="s">
        <v>2</v>
      </c>
      <c r="D5" s="264"/>
      <c r="E5" s="264"/>
      <c r="G5" s="1"/>
      <c r="H5" s="32"/>
    </row>
    <row r="6" spans="1:15" ht="12.75" customHeight="1" x14ac:dyDescent="0.2">
      <c r="C6" s="3"/>
      <c r="D6" s="32"/>
      <c r="E6" s="32"/>
      <c r="G6" s="3"/>
      <c r="H6" s="32"/>
    </row>
    <row r="7" spans="1:15" ht="12.75" customHeight="1" thickBot="1" x14ac:dyDescent="0.25">
      <c r="C7" s="3" t="s">
        <v>21</v>
      </c>
      <c r="D7" s="50"/>
      <c r="E7" s="32"/>
      <c r="G7" s="3"/>
      <c r="H7" s="32"/>
    </row>
    <row r="8" spans="1:15" ht="12.75" customHeight="1" thickTop="1" x14ac:dyDescent="0.2">
      <c r="C8" s="3"/>
      <c r="D8" s="49"/>
      <c r="E8" s="32"/>
      <c r="G8" s="3"/>
      <c r="H8" s="32"/>
    </row>
    <row r="9" spans="1:15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5" ht="12.75" customHeight="1" thickBot="1" x14ac:dyDescent="0.25">
      <c r="A10" s="3"/>
      <c r="C10" s="3"/>
      <c r="D10" s="3"/>
      <c r="E10" s="3"/>
      <c r="H10" s="3"/>
    </row>
    <row r="11" spans="1:15" s="1" customFormat="1" ht="44.25" customHeight="1" thickTop="1" thickBot="1" x14ac:dyDescent="0.25">
      <c r="A11" s="45" t="s">
        <v>52</v>
      </c>
      <c r="B11" s="64" t="s">
        <v>43</v>
      </c>
      <c r="C11" s="57" t="s">
        <v>5</v>
      </c>
      <c r="D11" s="57" t="s">
        <v>54</v>
      </c>
      <c r="E11" s="57" t="s">
        <v>3</v>
      </c>
      <c r="F11" s="58" t="s">
        <v>103</v>
      </c>
      <c r="G11" s="150" t="s">
        <v>23</v>
      </c>
      <c r="H11" s="57" t="s">
        <v>24</v>
      </c>
      <c r="I11" s="57" t="s">
        <v>40</v>
      </c>
      <c r="J11" s="150" t="s">
        <v>53</v>
      </c>
      <c r="K11" s="57" t="s">
        <v>41</v>
      </c>
      <c r="L11" s="151" t="s">
        <v>6</v>
      </c>
      <c r="M11" s="151" t="s">
        <v>209</v>
      </c>
      <c r="N11" s="59" t="s">
        <v>176</v>
      </c>
      <c r="O11" s="59" t="s">
        <v>177</v>
      </c>
    </row>
    <row r="12" spans="1:15" s="141" customFormat="1" ht="23.25" thickTop="1" x14ac:dyDescent="0.2">
      <c r="A12" s="173"/>
      <c r="B12" s="173"/>
      <c r="C12" s="160"/>
      <c r="D12" s="60" t="s">
        <v>214</v>
      </c>
      <c r="E12" s="184"/>
      <c r="F12" s="73" t="s">
        <v>26</v>
      </c>
      <c r="G12" s="188"/>
      <c r="H12" s="62"/>
      <c r="I12" s="62"/>
      <c r="J12" s="163"/>
      <c r="K12" s="63"/>
      <c r="L12" s="196">
        <v>1</v>
      </c>
      <c r="M12" s="206"/>
      <c r="N12" s="175"/>
      <c r="O12" s="175"/>
    </row>
    <row r="13" spans="1:15" s="141" customFormat="1" ht="22.5" x14ac:dyDescent="0.2">
      <c r="A13" s="149"/>
      <c r="B13" s="148"/>
      <c r="C13" s="152" t="s">
        <v>127</v>
      </c>
      <c r="D13" s="39" t="s">
        <v>105</v>
      </c>
      <c r="E13" s="184" t="s">
        <v>128</v>
      </c>
      <c r="F13" s="61" t="s">
        <v>25</v>
      </c>
      <c r="G13" s="188"/>
      <c r="H13" s="153"/>
      <c r="I13" s="62"/>
      <c r="J13" s="62"/>
      <c r="K13" s="63"/>
      <c r="L13" s="196">
        <v>12</v>
      </c>
      <c r="M13" s="207"/>
      <c r="N13" s="140"/>
      <c r="O13" s="140"/>
    </row>
    <row r="14" spans="1:15" s="141" customFormat="1" ht="33.75" x14ac:dyDescent="0.2">
      <c r="A14" s="171"/>
      <c r="B14" s="171"/>
      <c r="C14" s="181" t="s">
        <v>125</v>
      </c>
      <c r="D14" s="46" t="s">
        <v>106</v>
      </c>
      <c r="E14" s="185" t="s">
        <v>126</v>
      </c>
      <c r="F14" s="48" t="s">
        <v>26</v>
      </c>
      <c r="G14" s="189"/>
      <c r="H14" s="68"/>
      <c r="I14" s="39"/>
      <c r="J14" s="39"/>
      <c r="K14" s="38"/>
      <c r="L14" s="196">
        <v>24</v>
      </c>
      <c r="M14" s="176">
        <v>8</v>
      </c>
      <c r="N14" s="183"/>
      <c r="O14" s="183"/>
    </row>
    <row r="15" spans="1:15" s="141" customFormat="1" ht="22.5" x14ac:dyDescent="0.2">
      <c r="A15" s="171"/>
      <c r="B15" s="171"/>
      <c r="C15" s="74" t="s">
        <v>129</v>
      </c>
      <c r="D15" s="161" t="s">
        <v>107</v>
      </c>
      <c r="E15" s="185" t="s">
        <v>130</v>
      </c>
      <c r="F15" s="48" t="s">
        <v>26</v>
      </c>
      <c r="G15" s="189"/>
      <c r="H15" s="68"/>
      <c r="I15" s="39"/>
      <c r="J15" s="39"/>
      <c r="K15" s="38"/>
      <c r="L15" s="196">
        <v>6</v>
      </c>
      <c r="M15" s="176"/>
      <c r="N15" s="142"/>
      <c r="O15" s="142"/>
    </row>
    <row r="16" spans="1:15" s="141" customFormat="1" ht="33.75" x14ac:dyDescent="0.2">
      <c r="A16" s="171"/>
      <c r="B16" s="171"/>
      <c r="C16" s="74" t="s">
        <v>55</v>
      </c>
      <c r="D16" s="46" t="s">
        <v>60</v>
      </c>
      <c r="E16" s="185" t="s">
        <v>59</v>
      </c>
      <c r="F16" s="48" t="s">
        <v>26</v>
      </c>
      <c r="G16" s="189"/>
      <c r="H16" s="68"/>
      <c r="I16" s="39">
        <f>G16-H16</f>
        <v>0</v>
      </c>
      <c r="J16" s="39">
        <v>24</v>
      </c>
      <c r="K16" s="38">
        <f>H16+J16</f>
        <v>24</v>
      </c>
      <c r="L16" s="196">
        <v>36</v>
      </c>
      <c r="M16" s="176"/>
      <c r="N16" s="142"/>
      <c r="O16" s="142"/>
    </row>
    <row r="17" spans="1:15" s="141" customFormat="1" ht="33.75" x14ac:dyDescent="0.2">
      <c r="A17" s="171"/>
      <c r="B17" s="171"/>
      <c r="C17" s="74" t="s">
        <v>56</v>
      </c>
      <c r="D17" s="46" t="s">
        <v>57</v>
      </c>
      <c r="E17" s="185" t="s">
        <v>61</v>
      </c>
      <c r="F17" s="48" t="s">
        <v>26</v>
      </c>
      <c r="G17" s="189">
        <v>360</v>
      </c>
      <c r="H17" s="39">
        <v>340</v>
      </c>
      <c r="I17" s="39">
        <f>G17-H17</f>
        <v>20</v>
      </c>
      <c r="J17" s="40">
        <v>36</v>
      </c>
      <c r="K17" s="38">
        <v>332</v>
      </c>
      <c r="L17" s="196">
        <v>72</v>
      </c>
      <c r="M17" s="176">
        <v>12</v>
      </c>
      <c r="N17" s="142"/>
      <c r="O17" s="142"/>
    </row>
    <row r="18" spans="1:15" s="141" customFormat="1" ht="22.5" x14ac:dyDescent="0.2">
      <c r="A18" s="171"/>
      <c r="B18" s="171"/>
      <c r="C18" s="47" t="s">
        <v>58</v>
      </c>
      <c r="D18" s="46" t="s">
        <v>63</v>
      </c>
      <c r="E18" s="185" t="s">
        <v>62</v>
      </c>
      <c r="F18" s="48" t="s">
        <v>26</v>
      </c>
      <c r="G18" s="189">
        <v>6</v>
      </c>
      <c r="H18" s="39"/>
      <c r="I18" s="39">
        <f>G18-H18</f>
        <v>6</v>
      </c>
      <c r="J18" s="40">
        <v>5</v>
      </c>
      <c r="K18" s="38">
        <f>H18+J18</f>
        <v>5</v>
      </c>
      <c r="L18" s="196">
        <v>12</v>
      </c>
      <c r="M18" s="176"/>
      <c r="N18" s="142"/>
      <c r="O18" s="142"/>
    </row>
    <row r="19" spans="1:15" s="141" customFormat="1" ht="22.5" x14ac:dyDescent="0.2">
      <c r="A19" s="171"/>
      <c r="B19" s="171"/>
      <c r="C19" s="47" t="s">
        <v>131</v>
      </c>
      <c r="D19" s="46" t="s">
        <v>133</v>
      </c>
      <c r="E19" s="185" t="s">
        <v>132</v>
      </c>
      <c r="F19" s="48" t="s">
        <v>26</v>
      </c>
      <c r="G19" s="189">
        <v>6</v>
      </c>
      <c r="H19" s="39"/>
      <c r="I19" s="39">
        <f>G19-H19</f>
        <v>6</v>
      </c>
      <c r="J19" s="40">
        <v>5</v>
      </c>
      <c r="K19" s="38">
        <f>H19+J19</f>
        <v>5</v>
      </c>
      <c r="L19" s="196">
        <v>3</v>
      </c>
      <c r="M19" s="176"/>
      <c r="N19" s="142"/>
      <c r="O19" s="142"/>
    </row>
    <row r="20" spans="1:15" s="141" customFormat="1" x14ac:dyDescent="0.2">
      <c r="A20" s="171"/>
      <c r="B20" s="171"/>
      <c r="C20" s="47"/>
      <c r="D20" s="46" t="s">
        <v>179</v>
      </c>
      <c r="E20" s="185" t="s">
        <v>181</v>
      </c>
      <c r="F20" s="48" t="s">
        <v>26</v>
      </c>
      <c r="G20" s="189"/>
      <c r="H20" s="39"/>
      <c r="I20" s="39"/>
      <c r="J20" s="40"/>
      <c r="K20" s="38"/>
      <c r="L20" s="196">
        <v>200</v>
      </c>
      <c r="M20" s="176"/>
      <c r="N20" s="143"/>
      <c r="O20" s="143"/>
    </row>
    <row r="21" spans="1:15" s="141" customFormat="1" x14ac:dyDescent="0.2">
      <c r="A21" s="171"/>
      <c r="B21" s="171"/>
      <c r="C21" s="47"/>
      <c r="D21" s="46" t="s">
        <v>180</v>
      </c>
      <c r="E21" s="185" t="s">
        <v>182</v>
      </c>
      <c r="F21" s="48" t="s">
        <v>26</v>
      </c>
      <c r="G21" s="189"/>
      <c r="H21" s="39"/>
      <c r="I21" s="39"/>
      <c r="J21" s="40"/>
      <c r="K21" s="38"/>
      <c r="L21" s="196">
        <v>300</v>
      </c>
      <c r="M21" s="176"/>
      <c r="N21" s="143"/>
      <c r="O21" s="143"/>
    </row>
    <row r="22" spans="1:15" s="141" customFormat="1" ht="22.5" x14ac:dyDescent="0.2">
      <c r="A22" s="171"/>
      <c r="B22" s="171"/>
      <c r="C22" s="47" t="s">
        <v>64</v>
      </c>
      <c r="D22" s="46" t="s">
        <v>28</v>
      </c>
      <c r="E22" s="185" t="s">
        <v>65</v>
      </c>
      <c r="F22" s="48" t="s">
        <v>26</v>
      </c>
      <c r="G22" s="189">
        <v>30</v>
      </c>
      <c r="H22" s="39">
        <v>30</v>
      </c>
      <c r="I22" s="39">
        <f>G22-H22</f>
        <v>0</v>
      </c>
      <c r="J22" s="40">
        <v>20</v>
      </c>
      <c r="K22" s="38">
        <f>H22+J22</f>
        <v>50</v>
      </c>
      <c r="L22" s="196">
        <v>20</v>
      </c>
      <c r="M22" s="176"/>
      <c r="N22" s="143"/>
      <c r="O22" s="143"/>
    </row>
    <row r="23" spans="1:15" s="141" customFormat="1" ht="22.5" x14ac:dyDescent="0.2">
      <c r="A23" s="171"/>
      <c r="B23" s="171"/>
      <c r="C23" s="47" t="s">
        <v>136</v>
      </c>
      <c r="D23" s="46" t="s">
        <v>137</v>
      </c>
      <c r="E23" s="185" t="s">
        <v>138</v>
      </c>
      <c r="F23" s="48" t="s">
        <v>26</v>
      </c>
      <c r="G23" s="189"/>
      <c r="H23" s="68"/>
      <c r="I23" s="39">
        <f>G23-H23</f>
        <v>0</v>
      </c>
      <c r="J23" s="39">
        <v>2</v>
      </c>
      <c r="K23" s="38">
        <f>H23+J23</f>
        <v>2</v>
      </c>
      <c r="L23" s="196">
        <v>12</v>
      </c>
      <c r="M23" s="176"/>
      <c r="N23" s="143"/>
      <c r="O23" s="143"/>
    </row>
    <row r="24" spans="1:15" s="141" customFormat="1" x14ac:dyDescent="0.2">
      <c r="A24" s="171"/>
      <c r="B24" s="171"/>
      <c r="C24" s="47"/>
      <c r="D24" s="46" t="s">
        <v>183</v>
      </c>
      <c r="E24" s="185" t="s">
        <v>184</v>
      </c>
      <c r="F24" s="48" t="s">
        <v>26</v>
      </c>
      <c r="G24" s="189"/>
      <c r="H24" s="68"/>
      <c r="I24" s="39"/>
      <c r="J24" s="39"/>
      <c r="K24" s="38"/>
      <c r="L24" s="196">
        <v>1</v>
      </c>
      <c r="M24" s="176"/>
      <c r="N24" s="143"/>
      <c r="O24" s="143"/>
    </row>
    <row r="25" spans="1:15" s="141" customFormat="1" ht="22.5" x14ac:dyDescent="0.2">
      <c r="A25" s="171"/>
      <c r="B25" s="171"/>
      <c r="C25" s="47" t="s">
        <v>66</v>
      </c>
      <c r="D25" s="46" t="s">
        <v>68</v>
      </c>
      <c r="E25" s="185" t="s">
        <v>67</v>
      </c>
      <c r="F25" s="48" t="s">
        <v>26</v>
      </c>
      <c r="G25" s="189"/>
      <c r="H25" s="68"/>
      <c r="I25" s="39">
        <f>G25-H25</f>
        <v>0</v>
      </c>
      <c r="J25" s="39">
        <v>2</v>
      </c>
      <c r="K25" s="38">
        <f>H25+J25</f>
        <v>2</v>
      </c>
      <c r="L25" s="196">
        <v>350</v>
      </c>
      <c r="M25" s="176">
        <v>80</v>
      </c>
      <c r="N25" s="143"/>
      <c r="O25" s="143"/>
    </row>
    <row r="26" spans="1:15" s="141" customFormat="1" x14ac:dyDescent="0.2">
      <c r="A26" s="171"/>
      <c r="B26" s="171"/>
      <c r="C26" s="47" t="s">
        <v>139</v>
      </c>
      <c r="D26" s="39" t="s">
        <v>116</v>
      </c>
      <c r="E26" s="185" t="s">
        <v>140</v>
      </c>
      <c r="F26" s="48" t="s">
        <v>26</v>
      </c>
      <c r="G26" s="189"/>
      <c r="H26" s="68"/>
      <c r="I26" s="39"/>
      <c r="J26" s="39"/>
      <c r="K26" s="38"/>
      <c r="L26" s="196">
        <v>12</v>
      </c>
      <c r="M26" s="176">
        <v>1</v>
      </c>
      <c r="N26" s="143"/>
      <c r="O26" s="143"/>
    </row>
    <row r="27" spans="1:15" s="141" customFormat="1" ht="15.75" thickBot="1" x14ac:dyDescent="0.25">
      <c r="A27" s="171"/>
      <c r="B27" s="172"/>
      <c r="C27" s="65"/>
      <c r="D27" s="154" t="s">
        <v>189</v>
      </c>
      <c r="E27" s="186"/>
      <c r="F27" s="66" t="s">
        <v>26</v>
      </c>
      <c r="G27" s="190"/>
      <c r="H27" s="156"/>
      <c r="I27" s="155"/>
      <c r="J27" s="155"/>
      <c r="K27" s="157"/>
      <c r="L27" s="197">
        <v>3</v>
      </c>
      <c r="M27" s="208"/>
      <c r="N27" s="144"/>
      <c r="O27" s="144"/>
    </row>
    <row r="28" spans="1:15" s="141" customFormat="1" ht="23.25" thickTop="1" x14ac:dyDescent="0.2">
      <c r="A28" s="171"/>
      <c r="B28" s="173"/>
      <c r="C28" s="47" t="s">
        <v>122</v>
      </c>
      <c r="D28" s="46" t="s">
        <v>121</v>
      </c>
      <c r="E28" s="185" t="s">
        <v>123</v>
      </c>
      <c r="F28" s="48" t="s">
        <v>26</v>
      </c>
      <c r="G28" s="189">
        <v>100</v>
      </c>
      <c r="H28" s="39">
        <v>100</v>
      </c>
      <c r="I28" s="39">
        <f>G28-H28</f>
        <v>0</v>
      </c>
      <c r="J28" s="40"/>
      <c r="K28" s="38">
        <f>H28+J28</f>
        <v>100</v>
      </c>
      <c r="L28" s="196">
        <v>1</v>
      </c>
      <c r="M28" s="176"/>
      <c r="N28" s="143"/>
      <c r="O28" s="143"/>
    </row>
    <row r="29" spans="1:15" s="141" customFormat="1" ht="15.75" x14ac:dyDescent="0.25">
      <c r="A29" s="174"/>
      <c r="B29" s="174"/>
      <c r="C29" s="47"/>
      <c r="D29" s="166" t="s">
        <v>210</v>
      </c>
      <c r="E29" s="187"/>
      <c r="F29" s="168"/>
      <c r="G29" s="191"/>
      <c r="H29" s="169"/>
      <c r="I29" s="169"/>
      <c r="J29" s="169"/>
      <c r="K29" s="170"/>
      <c r="L29" s="198"/>
      <c r="M29" s="182">
        <v>10</v>
      </c>
      <c r="N29" s="165"/>
      <c r="O29" s="165"/>
    </row>
    <row r="30" spans="1:15" s="141" customFormat="1" x14ac:dyDescent="0.2">
      <c r="A30" s="171"/>
      <c r="B30" s="171"/>
      <c r="C30" s="47" t="s">
        <v>134</v>
      </c>
      <c r="D30" s="46" t="s">
        <v>115</v>
      </c>
      <c r="E30" s="185" t="s">
        <v>135</v>
      </c>
      <c r="F30" s="48" t="s">
        <v>26</v>
      </c>
      <c r="G30" s="189">
        <v>30</v>
      </c>
      <c r="H30" s="39">
        <v>29</v>
      </c>
      <c r="I30" s="39">
        <f>G30-H30</f>
        <v>1</v>
      </c>
      <c r="J30" s="40">
        <v>20</v>
      </c>
      <c r="K30" s="38">
        <f>H30+J30</f>
        <v>49</v>
      </c>
      <c r="L30" s="196">
        <v>24</v>
      </c>
      <c r="M30" s="176"/>
      <c r="N30" s="143"/>
      <c r="O30" s="143"/>
    </row>
    <row r="31" spans="1:15" s="141" customFormat="1" ht="22.5" x14ac:dyDescent="0.2">
      <c r="A31" s="171"/>
      <c r="B31" s="171"/>
      <c r="C31" s="47"/>
      <c r="D31" s="46" t="s">
        <v>188</v>
      </c>
      <c r="E31" s="185" t="s">
        <v>184</v>
      </c>
      <c r="F31" s="48" t="s">
        <v>26</v>
      </c>
      <c r="G31" s="189"/>
      <c r="H31" s="68"/>
      <c r="I31" s="39"/>
      <c r="J31" s="39"/>
      <c r="K31" s="38"/>
      <c r="L31" s="196">
        <v>1</v>
      </c>
      <c r="M31" s="176"/>
      <c r="N31" s="143"/>
      <c r="O31" s="143"/>
    </row>
    <row r="32" spans="1:15" s="141" customFormat="1" ht="33.75" x14ac:dyDescent="0.2">
      <c r="A32" s="171"/>
      <c r="B32" s="171"/>
      <c r="C32" s="47" t="s">
        <v>75</v>
      </c>
      <c r="D32" s="39" t="s">
        <v>77</v>
      </c>
      <c r="E32" s="185" t="s">
        <v>76</v>
      </c>
      <c r="F32" s="48" t="s">
        <v>27</v>
      </c>
      <c r="G32" s="189">
        <v>50</v>
      </c>
      <c r="H32" s="39">
        <v>47</v>
      </c>
      <c r="I32" s="39">
        <f>G32-H32</f>
        <v>3</v>
      </c>
      <c r="J32" s="40"/>
      <c r="K32" s="38">
        <f>H32+J32</f>
        <v>47</v>
      </c>
      <c r="L32" s="196">
        <v>5</v>
      </c>
      <c r="M32" s="176">
        <v>2</v>
      </c>
      <c r="N32" s="143"/>
      <c r="O32" s="143"/>
    </row>
    <row r="33" spans="1:15" s="141" customFormat="1" ht="33.75" x14ac:dyDescent="0.2">
      <c r="A33" s="171"/>
      <c r="B33" s="171"/>
      <c r="C33" s="47" t="s">
        <v>70</v>
      </c>
      <c r="D33" s="46" t="s">
        <v>29</v>
      </c>
      <c r="E33" s="185" t="s">
        <v>69</v>
      </c>
      <c r="F33" s="48" t="s">
        <v>25</v>
      </c>
      <c r="G33" s="189">
        <v>5</v>
      </c>
      <c r="H33" s="39">
        <v>5</v>
      </c>
      <c r="I33" s="39">
        <f>G33-H33</f>
        <v>0</v>
      </c>
      <c r="J33" s="40"/>
      <c r="K33" s="38">
        <f>H33+J33</f>
        <v>5</v>
      </c>
      <c r="L33" s="196">
        <v>5</v>
      </c>
      <c r="M33" s="176"/>
      <c r="N33" s="143"/>
      <c r="O33" s="143"/>
    </row>
    <row r="34" spans="1:15" s="141" customFormat="1" ht="22.5" x14ac:dyDescent="0.2">
      <c r="A34" s="171"/>
      <c r="B34" s="171"/>
      <c r="C34" s="47" t="s">
        <v>72</v>
      </c>
      <c r="D34" s="46" t="s">
        <v>42</v>
      </c>
      <c r="E34" s="185" t="s">
        <v>71</v>
      </c>
      <c r="F34" s="48" t="s">
        <v>25</v>
      </c>
      <c r="G34" s="189">
        <v>10</v>
      </c>
      <c r="H34" s="39">
        <v>10</v>
      </c>
      <c r="I34" s="39">
        <f>G34-H34</f>
        <v>0</v>
      </c>
      <c r="J34" s="40">
        <v>2</v>
      </c>
      <c r="K34" s="38">
        <f>H34+J34</f>
        <v>12</v>
      </c>
      <c r="L34" s="196">
        <v>20</v>
      </c>
      <c r="M34" s="176">
        <v>2</v>
      </c>
      <c r="N34" s="143"/>
      <c r="O34" s="143"/>
    </row>
    <row r="35" spans="1:15" s="141" customFormat="1" ht="34.5" thickBot="1" x14ac:dyDescent="0.25">
      <c r="A35" s="171"/>
      <c r="B35" s="172"/>
      <c r="C35" s="65" t="s">
        <v>74</v>
      </c>
      <c r="D35" s="155" t="s">
        <v>30</v>
      </c>
      <c r="E35" s="186" t="s">
        <v>73</v>
      </c>
      <c r="F35" s="66" t="s">
        <v>25</v>
      </c>
      <c r="G35" s="190">
        <v>1</v>
      </c>
      <c r="H35" s="155">
        <v>1</v>
      </c>
      <c r="I35" s="155">
        <f>G35-H35</f>
        <v>0</v>
      </c>
      <c r="J35" s="164"/>
      <c r="K35" s="157">
        <f>H35+J35</f>
        <v>1</v>
      </c>
      <c r="L35" s="197">
        <v>2</v>
      </c>
      <c r="M35" s="208"/>
      <c r="N35" s="144"/>
      <c r="O35" s="144"/>
    </row>
    <row r="36" spans="1:15" s="55" customFormat="1" ht="23.25" customHeight="1" thickTop="1" x14ac:dyDescent="0.25">
      <c r="A36" s="162"/>
      <c r="B36" s="162"/>
      <c r="C36" s="162"/>
      <c r="D36" s="167" t="s">
        <v>211</v>
      </c>
      <c r="E36" s="170"/>
      <c r="F36" s="168"/>
      <c r="G36" s="191"/>
      <c r="H36" s="169"/>
      <c r="I36" s="169"/>
      <c r="J36" s="169"/>
      <c r="K36" s="169"/>
      <c r="L36" s="199"/>
      <c r="M36" s="182">
        <v>5</v>
      </c>
      <c r="N36" s="203"/>
      <c r="O36" s="162"/>
    </row>
    <row r="37" spans="1:15" s="55" customFormat="1" x14ac:dyDescent="0.2">
      <c r="A37" s="177"/>
      <c r="B37" s="177"/>
      <c r="C37" s="162" t="s">
        <v>158</v>
      </c>
      <c r="D37" s="39" t="s">
        <v>117</v>
      </c>
      <c r="E37" s="38" t="s">
        <v>141</v>
      </c>
      <c r="F37" s="48" t="s">
        <v>27</v>
      </c>
      <c r="G37" s="189"/>
      <c r="H37" s="39"/>
      <c r="I37" s="39"/>
      <c r="J37" s="40"/>
      <c r="K37" s="39"/>
      <c r="L37" s="200">
        <v>24</v>
      </c>
      <c r="M37" s="176"/>
      <c r="N37" s="204"/>
      <c r="O37" s="178"/>
    </row>
    <row r="38" spans="1:15" s="55" customFormat="1" ht="45" x14ac:dyDescent="0.2">
      <c r="A38" s="177"/>
      <c r="B38" s="177"/>
      <c r="C38" s="162" t="s">
        <v>78</v>
      </c>
      <c r="D38" s="39" t="s">
        <v>31</v>
      </c>
      <c r="E38" s="38" t="s">
        <v>79</v>
      </c>
      <c r="F38" s="48" t="s">
        <v>26</v>
      </c>
      <c r="G38" s="189">
        <v>15</v>
      </c>
      <c r="H38" s="39">
        <v>10</v>
      </c>
      <c r="I38" s="39">
        <f>G38-H38</f>
        <v>5</v>
      </c>
      <c r="J38" s="40">
        <v>5</v>
      </c>
      <c r="K38" s="39">
        <f>H38+J38</f>
        <v>15</v>
      </c>
      <c r="L38" s="200">
        <v>36</v>
      </c>
      <c r="M38" s="176"/>
      <c r="N38" s="204"/>
      <c r="O38" s="178"/>
    </row>
    <row r="39" spans="1:15" s="55" customFormat="1" x14ac:dyDescent="0.2">
      <c r="A39" s="177"/>
      <c r="B39" s="177"/>
      <c r="C39" s="162"/>
      <c r="D39" s="39" t="s">
        <v>202</v>
      </c>
      <c r="E39" s="38"/>
      <c r="F39" s="48"/>
      <c r="G39" s="189"/>
      <c r="H39" s="39"/>
      <c r="I39" s="39"/>
      <c r="J39" s="40"/>
      <c r="K39" s="39"/>
      <c r="L39" s="200">
        <v>15</v>
      </c>
      <c r="M39" s="176">
        <v>5</v>
      </c>
      <c r="N39" s="204"/>
      <c r="O39" s="178"/>
    </row>
    <row r="40" spans="1:15" ht="22.5" x14ac:dyDescent="0.2">
      <c r="A40" s="177"/>
      <c r="B40" s="177"/>
      <c r="C40" s="162" t="s">
        <v>80</v>
      </c>
      <c r="D40" s="39" t="s">
        <v>32</v>
      </c>
      <c r="E40" s="38" t="s">
        <v>81</v>
      </c>
      <c r="F40" s="48" t="s">
        <v>26</v>
      </c>
      <c r="G40" s="189">
        <v>10</v>
      </c>
      <c r="H40" s="39">
        <v>10</v>
      </c>
      <c r="I40" s="39">
        <f>G40-H40</f>
        <v>0</v>
      </c>
      <c r="J40" s="40">
        <v>10</v>
      </c>
      <c r="K40" s="39">
        <f>H40+J40</f>
        <v>20</v>
      </c>
      <c r="L40" s="200">
        <v>6</v>
      </c>
      <c r="M40" s="176"/>
      <c r="N40" s="204"/>
      <c r="O40" s="178"/>
    </row>
    <row r="41" spans="1:15" ht="24" x14ac:dyDescent="0.2">
      <c r="A41" s="177"/>
      <c r="B41" s="177"/>
      <c r="C41" s="162" t="s">
        <v>142</v>
      </c>
      <c r="D41" s="67" t="s">
        <v>108</v>
      </c>
      <c r="E41" s="38" t="s">
        <v>143</v>
      </c>
      <c r="F41" s="48" t="s">
        <v>26</v>
      </c>
      <c r="G41" s="189"/>
      <c r="H41" s="39"/>
      <c r="I41" s="39"/>
      <c r="J41" s="40"/>
      <c r="K41" s="39"/>
      <c r="L41" s="200">
        <v>1</v>
      </c>
      <c r="M41" s="176"/>
      <c r="N41" s="204"/>
      <c r="O41" s="178"/>
    </row>
    <row r="42" spans="1:15" ht="45" x14ac:dyDescent="0.2">
      <c r="A42" s="177"/>
      <c r="B42" s="177"/>
      <c r="C42" s="162" t="s">
        <v>144</v>
      </c>
      <c r="D42" s="67" t="s">
        <v>109</v>
      </c>
      <c r="E42" s="38" t="s">
        <v>145</v>
      </c>
      <c r="F42" s="48" t="s">
        <v>26</v>
      </c>
      <c r="G42" s="189"/>
      <c r="H42" s="39"/>
      <c r="I42" s="39"/>
      <c r="J42" s="40"/>
      <c r="K42" s="39"/>
      <c r="L42" s="200">
        <v>30</v>
      </c>
      <c r="M42" s="176"/>
      <c r="N42" s="204"/>
      <c r="O42" s="178"/>
    </row>
    <row r="43" spans="1:15" ht="56.25" x14ac:dyDescent="0.2">
      <c r="A43" s="177"/>
      <c r="B43" s="177"/>
      <c r="C43" s="162" t="s">
        <v>146</v>
      </c>
      <c r="D43" s="67" t="s">
        <v>148</v>
      </c>
      <c r="E43" s="38" t="s">
        <v>147</v>
      </c>
      <c r="F43" s="48" t="s">
        <v>26</v>
      </c>
      <c r="G43" s="189"/>
      <c r="H43" s="39"/>
      <c r="I43" s="39"/>
      <c r="J43" s="40"/>
      <c r="K43" s="39"/>
      <c r="L43" s="200">
        <v>60</v>
      </c>
      <c r="M43" s="176">
        <v>10</v>
      </c>
      <c r="N43" s="204"/>
      <c r="O43" s="178"/>
    </row>
    <row r="44" spans="1:15" ht="67.5" x14ac:dyDescent="0.2">
      <c r="A44" s="177"/>
      <c r="B44" s="177"/>
      <c r="C44" s="162" t="s">
        <v>82</v>
      </c>
      <c r="D44" s="39" t="s">
        <v>83</v>
      </c>
      <c r="E44" s="38" t="s">
        <v>85</v>
      </c>
      <c r="F44" s="48" t="s">
        <v>27</v>
      </c>
      <c r="G44" s="189"/>
      <c r="H44" s="68"/>
      <c r="I44" s="39">
        <f>G44-H44</f>
        <v>0</v>
      </c>
      <c r="J44" s="39">
        <v>2</v>
      </c>
      <c r="K44" s="39">
        <f>H44+J44</f>
        <v>2</v>
      </c>
      <c r="L44" s="201">
        <v>20</v>
      </c>
      <c r="M44" s="209"/>
      <c r="N44" s="204"/>
      <c r="O44" s="178"/>
    </row>
    <row r="45" spans="1:15" ht="67.5" x14ac:dyDescent="0.2">
      <c r="A45" s="177"/>
      <c r="B45" s="177"/>
      <c r="C45" s="162" t="s">
        <v>86</v>
      </c>
      <c r="D45" s="39" t="s">
        <v>84</v>
      </c>
      <c r="E45" s="38" t="s">
        <v>87</v>
      </c>
      <c r="F45" s="48" t="s">
        <v>27</v>
      </c>
      <c r="G45" s="189"/>
      <c r="H45" s="68"/>
      <c r="I45" s="39">
        <f>G45-H45</f>
        <v>0</v>
      </c>
      <c r="J45" s="39">
        <v>2</v>
      </c>
      <c r="K45" s="39">
        <f>H45+J45</f>
        <v>2</v>
      </c>
      <c r="L45" s="201">
        <v>20</v>
      </c>
      <c r="M45" s="209"/>
      <c r="N45" s="204"/>
      <c r="O45" s="178"/>
    </row>
    <row r="46" spans="1:15" ht="22.5" customHeight="1" x14ac:dyDescent="0.25">
      <c r="A46" s="162"/>
      <c r="B46" s="162"/>
      <c r="C46" s="162"/>
      <c r="D46" s="167" t="s">
        <v>212</v>
      </c>
      <c r="E46" s="170"/>
      <c r="F46" s="168"/>
      <c r="G46" s="191"/>
      <c r="H46" s="169"/>
      <c r="I46" s="169"/>
      <c r="J46" s="169"/>
      <c r="K46" s="169"/>
      <c r="L46" s="199"/>
      <c r="M46" s="182">
        <v>2</v>
      </c>
      <c r="N46" s="203"/>
      <c r="O46" s="162"/>
    </row>
    <row r="47" spans="1:15" ht="22.5" x14ac:dyDescent="0.2">
      <c r="A47" s="177"/>
      <c r="B47" s="20"/>
      <c r="C47" s="162" t="s">
        <v>88</v>
      </c>
      <c r="D47" s="39" t="s">
        <v>90</v>
      </c>
      <c r="E47" s="38" t="s">
        <v>89</v>
      </c>
      <c r="F47" s="48" t="s">
        <v>33</v>
      </c>
      <c r="G47" s="189">
        <v>30</v>
      </c>
      <c r="H47" s="39">
        <v>13</v>
      </c>
      <c r="I47" s="39">
        <f>G47-H47</f>
        <v>17</v>
      </c>
      <c r="J47" s="40">
        <v>10</v>
      </c>
      <c r="K47" s="39">
        <f>H47+J47</f>
        <v>23</v>
      </c>
      <c r="L47" s="200">
        <v>40</v>
      </c>
      <c r="M47" s="176">
        <v>12</v>
      </c>
      <c r="N47" s="204"/>
      <c r="O47" s="178"/>
    </row>
    <row r="48" spans="1:15" ht="22.5" x14ac:dyDescent="0.2">
      <c r="A48" s="177"/>
      <c r="B48" s="20"/>
      <c r="C48" s="162" t="s">
        <v>93</v>
      </c>
      <c r="D48" s="39" t="s">
        <v>92</v>
      </c>
      <c r="E48" s="38" t="s">
        <v>91</v>
      </c>
      <c r="F48" s="48" t="s">
        <v>33</v>
      </c>
      <c r="G48" s="189">
        <v>15</v>
      </c>
      <c r="H48" s="39">
        <v>8</v>
      </c>
      <c r="I48" s="39">
        <f>G48-H48</f>
        <v>7</v>
      </c>
      <c r="J48" s="40">
        <v>5</v>
      </c>
      <c r="K48" s="39">
        <f>H48+J48</f>
        <v>13</v>
      </c>
      <c r="L48" s="200">
        <v>8</v>
      </c>
      <c r="M48" s="176">
        <v>1</v>
      </c>
      <c r="N48" s="204"/>
      <c r="O48" s="178"/>
    </row>
    <row r="49" spans="1:15" ht="22.5" x14ac:dyDescent="0.2">
      <c r="A49" s="177"/>
      <c r="B49" s="20"/>
      <c r="C49" s="162" t="s">
        <v>97</v>
      </c>
      <c r="D49" s="39" t="s">
        <v>34</v>
      </c>
      <c r="E49" s="38" t="s">
        <v>98</v>
      </c>
      <c r="F49" s="48" t="s">
        <v>35</v>
      </c>
      <c r="G49" s="189">
        <v>5</v>
      </c>
      <c r="H49" s="39">
        <v>3</v>
      </c>
      <c r="I49" s="39">
        <f>G49-H49</f>
        <v>2</v>
      </c>
      <c r="J49" s="40">
        <v>2</v>
      </c>
      <c r="K49" s="39">
        <f>H49+J49</f>
        <v>5</v>
      </c>
      <c r="L49" s="200">
        <v>6</v>
      </c>
      <c r="M49" s="176"/>
      <c r="N49" s="204"/>
      <c r="O49" s="178"/>
    </row>
    <row r="50" spans="1:15" x14ac:dyDescent="0.2">
      <c r="A50" s="177"/>
      <c r="B50" s="20"/>
      <c r="C50" s="162"/>
      <c r="D50" s="39" t="s">
        <v>203</v>
      </c>
      <c r="E50" s="38"/>
      <c r="F50" s="48" t="s">
        <v>26</v>
      </c>
      <c r="G50" s="189"/>
      <c r="H50" s="39"/>
      <c r="I50" s="39"/>
      <c r="J50" s="40"/>
      <c r="K50" s="39"/>
      <c r="L50" s="200">
        <v>6</v>
      </c>
      <c r="M50" s="176">
        <v>2</v>
      </c>
      <c r="N50" s="204"/>
      <c r="O50" s="178"/>
    </row>
    <row r="51" spans="1:15" x14ac:dyDescent="0.2">
      <c r="A51" s="177"/>
      <c r="B51" s="20"/>
      <c r="C51" s="162"/>
      <c r="D51" s="67" t="s">
        <v>110</v>
      </c>
      <c r="E51" s="38"/>
      <c r="F51" s="48" t="s">
        <v>26</v>
      </c>
      <c r="G51" s="189"/>
      <c r="H51" s="39"/>
      <c r="I51" s="39"/>
      <c r="J51" s="40"/>
      <c r="K51" s="39"/>
      <c r="L51" s="200">
        <v>2</v>
      </c>
      <c r="M51" s="176"/>
      <c r="N51" s="204"/>
      <c r="O51" s="178"/>
    </row>
    <row r="52" spans="1:15" x14ac:dyDescent="0.2">
      <c r="A52" s="177"/>
      <c r="B52" s="20"/>
      <c r="C52" s="162"/>
      <c r="D52" s="67" t="s">
        <v>204</v>
      </c>
      <c r="E52" s="38"/>
      <c r="F52" s="48" t="s">
        <v>205</v>
      </c>
      <c r="G52" s="189"/>
      <c r="H52" s="39"/>
      <c r="I52" s="39"/>
      <c r="J52" s="40"/>
      <c r="K52" s="39"/>
      <c r="L52" s="200">
        <v>12</v>
      </c>
      <c r="M52" s="176"/>
      <c r="N52" s="204"/>
      <c r="O52" s="178"/>
    </row>
    <row r="53" spans="1:15" ht="46.5" customHeight="1" x14ac:dyDescent="0.2">
      <c r="A53" s="177"/>
      <c r="B53" s="20"/>
      <c r="C53" s="162" t="s">
        <v>149</v>
      </c>
      <c r="D53" s="67" t="s">
        <v>111</v>
      </c>
      <c r="E53" s="38" t="s">
        <v>150</v>
      </c>
      <c r="F53" s="48" t="s">
        <v>26</v>
      </c>
      <c r="G53" s="189"/>
      <c r="H53" s="39"/>
      <c r="I53" s="39"/>
      <c r="J53" s="40"/>
      <c r="K53" s="39"/>
      <c r="L53" s="200">
        <v>3</v>
      </c>
      <c r="M53" s="176"/>
      <c r="N53" s="204"/>
      <c r="O53" s="178"/>
    </row>
    <row r="54" spans="1:15" ht="45" x14ac:dyDescent="0.2">
      <c r="A54" s="177"/>
      <c r="B54" s="20"/>
      <c r="C54" s="162" t="s">
        <v>99</v>
      </c>
      <c r="D54" s="39" t="s">
        <v>36</v>
      </c>
      <c r="E54" s="38" t="s">
        <v>100</v>
      </c>
      <c r="F54" s="48" t="s">
        <v>26</v>
      </c>
      <c r="G54" s="189">
        <v>20</v>
      </c>
      <c r="H54" s="39">
        <v>20</v>
      </c>
      <c r="I54" s="39">
        <f>G54-H54</f>
        <v>0</v>
      </c>
      <c r="J54" s="40">
        <v>10</v>
      </c>
      <c r="K54" s="39">
        <f>H54+J54</f>
        <v>30</v>
      </c>
      <c r="L54" s="200">
        <v>36</v>
      </c>
      <c r="M54" s="176">
        <v>4</v>
      </c>
      <c r="N54" s="204"/>
      <c r="O54" s="178"/>
    </row>
    <row r="55" spans="1:15" ht="36" x14ac:dyDescent="0.2">
      <c r="A55" s="177"/>
      <c r="B55" s="20"/>
      <c r="C55" s="162" t="s">
        <v>151</v>
      </c>
      <c r="D55" s="67" t="s">
        <v>153</v>
      </c>
      <c r="E55" s="38" t="s">
        <v>152</v>
      </c>
      <c r="F55" s="48" t="s">
        <v>25</v>
      </c>
      <c r="G55" s="189"/>
      <c r="H55" s="39"/>
      <c r="I55" s="39"/>
      <c r="J55" s="40"/>
      <c r="K55" s="39"/>
      <c r="L55" s="200">
        <v>1</v>
      </c>
      <c r="M55" s="176"/>
      <c r="N55" s="204"/>
      <c r="O55" s="178"/>
    </row>
    <row r="56" spans="1:15" ht="56.25" x14ac:dyDescent="0.2">
      <c r="A56" s="177"/>
      <c r="B56" s="20" t="s">
        <v>104</v>
      </c>
      <c r="C56" s="162" t="s">
        <v>154</v>
      </c>
      <c r="D56" s="39" t="s">
        <v>112</v>
      </c>
      <c r="E56" s="38" t="s">
        <v>155</v>
      </c>
      <c r="F56" s="48" t="s">
        <v>26</v>
      </c>
      <c r="G56" s="192">
        <v>20</v>
      </c>
      <c r="H56" s="158">
        <v>20</v>
      </c>
      <c r="I56" s="39">
        <f>G56-H56</f>
        <v>0</v>
      </c>
      <c r="J56" s="159"/>
      <c r="K56" s="39">
        <f>H56+J56</f>
        <v>20</v>
      </c>
      <c r="L56" s="200">
        <v>200</v>
      </c>
      <c r="M56" s="176">
        <v>10</v>
      </c>
      <c r="N56" s="204"/>
      <c r="O56" s="178"/>
    </row>
    <row r="57" spans="1:15" ht="56.25" x14ac:dyDescent="0.2">
      <c r="A57" s="177"/>
      <c r="B57" s="177"/>
      <c r="C57" s="162" t="s">
        <v>156</v>
      </c>
      <c r="D57" s="39" t="s">
        <v>37</v>
      </c>
      <c r="E57" s="38" t="s">
        <v>157</v>
      </c>
      <c r="F57" s="48" t="s">
        <v>26</v>
      </c>
      <c r="G57" s="192">
        <v>20</v>
      </c>
      <c r="H57" s="158">
        <v>20</v>
      </c>
      <c r="I57" s="39">
        <f>G57-H57</f>
        <v>0</v>
      </c>
      <c r="J57" s="159"/>
      <c r="K57" s="39">
        <f>H57+J57</f>
        <v>20</v>
      </c>
      <c r="L57" s="200">
        <v>100</v>
      </c>
      <c r="M57" s="176"/>
      <c r="N57" s="204"/>
      <c r="O57" s="178"/>
    </row>
    <row r="58" spans="1:15" ht="22.5" x14ac:dyDescent="0.2">
      <c r="A58" s="177"/>
      <c r="B58" s="20"/>
      <c r="C58" s="53" t="s">
        <v>11</v>
      </c>
      <c r="D58" s="52" t="s">
        <v>102</v>
      </c>
      <c r="E58" s="56" t="s">
        <v>101</v>
      </c>
      <c r="F58" s="51" t="s">
        <v>26</v>
      </c>
      <c r="G58" s="193"/>
      <c r="H58" s="53"/>
      <c r="I58" s="52">
        <f>G58-H58</f>
        <v>0</v>
      </c>
      <c r="J58" s="54"/>
      <c r="K58" s="52">
        <f>H58+J58</f>
        <v>0</v>
      </c>
      <c r="L58" s="202">
        <v>120</v>
      </c>
      <c r="M58" s="210">
        <v>140</v>
      </c>
      <c r="N58" s="205"/>
      <c r="O58" s="179"/>
    </row>
    <row r="59" spans="1:15" x14ac:dyDescent="0.2">
      <c r="A59" s="177"/>
      <c r="B59" s="20"/>
      <c r="C59" s="53"/>
      <c r="D59" s="52" t="s">
        <v>206</v>
      </c>
      <c r="E59" s="56"/>
      <c r="F59" s="51" t="s">
        <v>26</v>
      </c>
      <c r="G59" s="193"/>
      <c r="H59" s="53"/>
      <c r="I59" s="52"/>
      <c r="J59" s="54"/>
      <c r="K59" s="52"/>
      <c r="L59" s="202">
        <v>3</v>
      </c>
      <c r="M59" s="210"/>
      <c r="N59" s="205"/>
      <c r="O59" s="179"/>
    </row>
    <row r="60" spans="1:15" x14ac:dyDescent="0.2">
      <c r="A60" s="177"/>
      <c r="B60" s="20"/>
      <c r="C60" s="53"/>
      <c r="D60" s="67" t="s">
        <v>207</v>
      </c>
      <c r="E60" s="56"/>
      <c r="F60" s="51" t="s">
        <v>26</v>
      </c>
      <c r="G60" s="194"/>
      <c r="H60" s="52"/>
      <c r="I60" s="52"/>
      <c r="J60" s="180"/>
      <c r="K60" s="52"/>
      <c r="L60" s="202">
        <v>12</v>
      </c>
      <c r="M60" s="210">
        <v>3</v>
      </c>
      <c r="N60" s="205"/>
      <c r="O60" s="179"/>
    </row>
    <row r="61" spans="1:15" ht="16.5" thickBot="1" x14ac:dyDescent="0.3">
      <c r="A61" s="162"/>
      <c r="B61" s="162"/>
      <c r="C61" s="162"/>
      <c r="D61" s="167" t="s">
        <v>213</v>
      </c>
      <c r="E61" s="170"/>
      <c r="F61" s="195"/>
      <c r="G61" s="191"/>
      <c r="H61" s="169"/>
      <c r="I61" s="169"/>
      <c r="J61" s="169"/>
      <c r="K61" s="169"/>
      <c r="L61" s="199"/>
      <c r="M61" s="211">
        <v>1</v>
      </c>
      <c r="N61" s="203"/>
      <c r="O61" s="162"/>
    </row>
    <row r="62" spans="1:15" ht="15.75" thickTop="1" x14ac:dyDescent="0.2"/>
  </sheetData>
  <mergeCells count="3">
    <mergeCell ref="A1:B3"/>
    <mergeCell ref="A1:B3"/>
    <mergeCell ref="D5:E5"/>
  </mergeCells>
  <printOptions horizontalCentered="1"/>
  <pageMargins left="0.70866141732283472" right="0.39370078740157483" top="0.31496062992125984" bottom="2.54" header="0.31496062992125984" footer="0.27559055118110237"/>
  <pageSetup paperSize="5" scale="60" orientation="portrait" cellComments="asDisplayed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CONSOLIDADO</vt:lpstr>
      <vt:lpstr>SERVICIOS ÁEREOS</vt:lpstr>
      <vt:lpstr>EQUIPO Y MATERIAL FERRETERIA</vt:lpstr>
      <vt:lpstr>HARDWARE,SOFTWARE Y ACCESORIOS</vt:lpstr>
      <vt:lpstr>MUEBLES DE OFICINA</vt:lpstr>
      <vt:lpstr>SUMINISTROS DE OFICINA</vt:lpstr>
      <vt:lpstr>Hoja1</vt:lpstr>
      <vt:lpstr>'EQUIPO Y MATERIAL FERRETERIA'!Títulos_a_imprimir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2011-08-24T17:46:41Z</cp:lastPrinted>
  <dcterms:created xsi:type="dcterms:W3CDTF">2006-02-23T15:23:00Z</dcterms:created>
  <dcterms:modified xsi:type="dcterms:W3CDTF">2012-08-06T13:23:10Z</dcterms:modified>
</cp:coreProperties>
</file>