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5195" windowHeight="8580" tabRatio="596"/>
  </bookViews>
  <sheets>
    <sheet name="SERVICIOS PERSONALES" sheetId="20" r:id="rId1"/>
  </sheets>
  <calcPr calcId="145621"/>
</workbook>
</file>

<file path=xl/calcChain.xml><?xml version="1.0" encoding="utf-8"?>
<calcChain xmlns="http://schemas.openxmlformats.org/spreadsheetml/2006/main">
  <c r="J9" i="20" l="1"/>
  <c r="I19" i="20"/>
  <c r="J12" i="20"/>
  <c r="J16" i="20"/>
  <c r="J10" i="20"/>
  <c r="J15" i="20"/>
  <c r="J14" i="20"/>
  <c r="J11" i="20"/>
  <c r="J8" i="20"/>
  <c r="J19" i="20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<sst xmlns="http://schemas.openxmlformats.org/spreadsheetml/2006/main" count="66" uniqueCount="59">
  <si>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</si>
  <si>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</si>
  <si>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</si>
  <si>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</si>
  <si>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</si>
  <si>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</si>
  <si>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</si>
  <si>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</si>
  <si>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</si>
  <si>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</si>
  <si>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NOMBRE DE LOS PROGRAMAS O PROYECTOS</t>
  </si>
  <si>
    <t>N/A</t>
  </si>
  <si>
    <t>RUBRO</t>
  </si>
  <si>
    <t>CONSOLIDADO PLAN DE COMPRAS POR DEPENDENCIA</t>
  </si>
  <si>
    <t>VIGENCIA:</t>
  </si>
  <si>
    <t>DETALLE DEL BIEN, SERVICIO U OBRA</t>
  </si>
  <si>
    <t>CATEGORÍA/ CLASE O SUBCLASE</t>
  </si>
  <si>
    <t>TIPO</t>
  </si>
  <si>
    <t>PERFIL</t>
  </si>
  <si>
    <t>2.31.16</t>
  </si>
  <si>
    <t>SERVICIOS PERSONALES</t>
  </si>
  <si>
    <t>2.32.1</t>
  </si>
  <si>
    <t xml:space="preserve">Servicios de apoyo administrativo, funcionamiento y gerencial. </t>
  </si>
  <si>
    <t xml:space="preserve">Servicio de apoyo administrativo </t>
  </si>
  <si>
    <t>PRESTACIÓN DE SERVICIOS DE APOYO Y ASISTENCIA EN LAS ACTIVIDADES OPERATIVAS  Y  TÉCNICAS DEL ALMACÉN EN EL ÁREA  DE LA  COORDINACIÓN  ADMINISTRATIVA QUE GARANTICE LA EJECUCIÓN DE LOS PROCESOS DE ENTRADA Y SALIDA DE ELEMENTOS  Y BIENES  DEVOLUTIVOS  Y DE CONSUMO DEL ALMACÉN; Y EL MANEJO DE LOS  INVENTARIOS.</t>
  </si>
  <si>
    <t>TÉCNICO EN SISTEMAS EXPERIENCIA EN ARCHIVO</t>
  </si>
  <si>
    <t>TÉCNICO PROFESIONAL EN ARCHIVISTICA</t>
  </si>
  <si>
    <t>TECNOLOGO EN ADMINISTRACIÓN FINANCIERA</t>
  </si>
  <si>
    <t>COORDINACIÓN GRUPO ADMINISTRATIVO</t>
  </si>
  <si>
    <t>FUNCIONAMIENTO</t>
  </si>
  <si>
    <t>PRESTAR SUS SERVICIOS PROFESIONALES PARA FORMULAR E IMPLEMENTAR ACTIVIDADES DE SENSIBILIZACIÓN DEL PLAN INSTITUCIONAL DE GESTIÓN AMBIENTAL PIGA DE COLDEPORTES.</t>
  </si>
  <si>
    <t>ADMINISTRADORA AMBIENTAL</t>
  </si>
  <si>
    <t>PROGRAMA DE GESTIÓN AMBIENTAL</t>
  </si>
  <si>
    <t>APOYO A LA GESTIÓN, PLANES Y PROGRAMAS DE LA COORDINACIÓN ADMINISTRATIVA</t>
  </si>
  <si>
    <t xml:space="preserve">Prestación de servicios profesionales </t>
  </si>
  <si>
    <t>ABOGADO</t>
  </si>
  <si>
    <t>PRESTAR SUS SERVICIOS PROFESIONALES PARA FORMULAR E IMPLEMENTAR EL PROGRAMA DE GESTIÓN DOCUMENTAL DEL INSTITUTO, LA SENSIBILIZACIÓN DE LA APLICACIÓN DEL PROGRAMA Y APOYAR A LA COORDINACIÓN ADMINISTRATIVA EN TODO LO REFERENTE AL MANEJO DE LOS ARCHIVOS DE  LA ENTIDAD.</t>
  </si>
  <si>
    <t>PROFESIONAL EN CIENCIAS DE LA INFORMACIÓN Y AFINES</t>
  </si>
  <si>
    <t>PROGRAMA DE GESTIÓN DOCUMENTAL</t>
  </si>
  <si>
    <t>PRESTACIÓN DE SERVICIOS COMO CONDUCTOR</t>
  </si>
  <si>
    <t>CONDUCTOR CON EXPERIENCIA EN EL ÁREA</t>
  </si>
  <si>
    <t>EL CONTRATISTA SE COMPROMETE CON COLDEPORTES A PRESTAR SUS SERVICIOS DE ASISTENCIA Y APOYO A LA GESTIÓN DEL GRUPO INTERNO DE TRABAJO ADMINISTRATIVO DE LA SUBDIRECCIÓN ADMINISTRATIVA Y FINANCIERA, EN LA ATENCIÓN Y ASISTENCIA DE LOS SERVICIOS ADMINISTRATIVOS, OPERATIVOS Y LOGÍSTICOS REQUERIDOS POR LA ENTIDAD</t>
  </si>
  <si>
    <t>PRESTACIÓN DE SERVICIOS DE ASISTENCIA Y APOYO RELACIONADOS CON LAS ACTIVIDADES ADMINISTRATIVAS, OPERATIVAS Y TÉCNICAS A CARGO DE LA COORDINACIÓN ADMINISTRATIVA DE COLDEPORTES</t>
  </si>
  <si>
    <t>CONTRATISTA SE COMPROMETE CON COLDEPORTES A PRESTAR SUS SERVICIOS DE ASISTENCIA Y APOYO EN LA ORGANIZACIÓN DEL FONDO ACUMULADO Y ARCHIVO CENTRAL DEL INSTITUTO TENIENDO EN CUENTA EL CICLO VITAL DE LOS DOCUMENTOS, SU TRAMITACIÓN, ELABORACIÓN Y PLANEACIÓN Y DISPONER DE ESTOS COMO SOPORTE LEGAL O BIEN COMO UN ARCHIVO HISTÓRICO, BUSCANDO COMO FIN SU FÁCIL MANEJO Y CONSULTA  ACORDE CON LAS DISPOSICIONES LEGALES DISPUESTA PARA TAL FIN</t>
  </si>
  <si>
    <t>PRESTACIÓN DE SERVICIOS DE APOYO Y ASISTENCIA EN LAS ACTIVIDADES OPERATIVAS  Y  TÉCNICAS DEL ALMACÉN EN EL ÁREA  DE LA  COORDINACIÓN  ADMINISTRATIVA QUE GARANTICE LA EJECUCIÓN DE LOS PROCESOS DE ENTRADA Y SALIDA DE ELEMENTOS  Y BIENES  DEVOLUTIVOS  Y DE CONSUMO DEL ALMACÉN; Y EL MANEJO DE LOS  INVENTARIOS</t>
  </si>
  <si>
    <t>EL CONTRATISTA SE COMPROMETE CON COLDEPORTES A PRESTAR SUS SERVICIOS DE ASISTENCIA Y APOYO TENDIENTE A LA ORGANIZACIÓN Y MANEJO DEL ARCHIVO CENTRAL DEL INSTITUTO TENIENDO EN CUENTA EL CICLO VITAL DE LOS DOCUMENTOS, SU TRAMITACIÓN, ELABORACIÓN Y PLANEACIÓN Y DISPONER DE ESTOS COMO SOPORTE LEGAL O BIEN COMO UN ARCHIVO HISTÓRICO, BUSCANDO COMO FIN SU FÁCIL MANEJO Y CONSULTA  ACORDE CON LAS DISPOSICIONES LEGALES DISPUESTA PARA TAL FIN</t>
  </si>
  <si>
    <t>PRESTAR LOS SERVICIOS PROFESIONALES DE ASESORÍA Y ASISTENCIA JURÍDICA EN LOS TEMAS A CARGO DE LA COORDINACIÓN GRUPO ADMINISTRATIVO Y EN LOS ASUNTOS QUE SEAN ASIGNADOS POR EL SUPERVISOR DEL CONTRATO</t>
  </si>
  <si>
    <t>BÁSICA SECUNDARIA CON 5 AÑOS DE EXPERIENCIA EN BODEGA Y ALMACEN</t>
  </si>
  <si>
    <t xml:space="preserve">AUXILIAR CON BÁSICA PRIMARIA CON 10 AÑOS DE EXPERIENCIA EN SERVICIOS GENERALES </t>
  </si>
  <si>
    <t xml:space="preserve">APOYO DE LAS ACTIVIDADES RELACIONADAS CON EL PROCESO ADMINISTRATIVO </t>
  </si>
  <si>
    <r>
      <t xml:space="preserve">FUNCIONAMIENTO  </t>
    </r>
    <r>
      <rPr>
        <b/>
        <sz val="8"/>
        <color indexed="10"/>
        <rFont val="Arial"/>
        <family val="2"/>
      </rPr>
      <t>CERTIFICACION EXPEDIDA</t>
    </r>
  </si>
  <si>
    <r>
      <t xml:space="preserve">FUNCIONAMIENTO   </t>
    </r>
    <r>
      <rPr>
        <b/>
        <sz val="8"/>
        <color indexed="10"/>
        <rFont val="Arial"/>
        <family val="2"/>
      </rPr>
      <t>CERTIFICACION EXPEDIDA</t>
    </r>
  </si>
  <si>
    <t xml:space="preserve">PROFESIONAL EN CONTADURIA PUBLICA, EXPERINCIA MINIMA DE CINCO (5) AÑOS </t>
  </si>
  <si>
    <t xml:space="preserve">TECNICO SECRETARIADO EJECUTIVO </t>
  </si>
  <si>
    <r>
      <t xml:space="preserve">FUNCIONAMIENTO </t>
    </r>
    <r>
      <rPr>
        <b/>
        <sz val="8"/>
        <color indexed="10"/>
        <rFont val="Arial"/>
        <family val="2"/>
      </rPr>
      <t>CERTIFICACION EXPEDIDA JULIO 3 DE 2012</t>
    </r>
  </si>
  <si>
    <r>
      <t xml:space="preserve">FUNCIONAMIENTO   </t>
    </r>
    <r>
      <rPr>
        <b/>
        <sz val="8"/>
        <color indexed="10"/>
        <rFont val="Arial"/>
        <family val="2"/>
      </rPr>
      <t>CERTIFICACION EXPEDIDA JULIO 3 DE 2012</t>
    </r>
  </si>
  <si>
    <t xml:space="preserve">BACHILLER CON EXPERIENCIA LABORAL DE 1 AÑO DE TRABAJO EN  APOYO ADMINISTRATIVO O RELACIONADOS </t>
  </si>
  <si>
    <r>
      <t xml:space="preserve">FUNCIONAMIENTO  se incluye de acuerdo a correo electronico del Dr. Afranio   Junio 21/2912  </t>
    </r>
    <r>
      <rPr>
        <b/>
        <sz val="8"/>
        <color indexed="10"/>
        <rFont val="Arial"/>
        <family val="2"/>
      </rPr>
      <t>CERTIFICACION EXPEDIDA JULIO 3 DE 2012</t>
    </r>
  </si>
  <si>
    <t>PRESTACION DE SERVICIO DE APOYO LOGISTICIO Y ADMINISTRATIVO AL ARCHIVO CENTRAL   (AUXILIAR DE ARCHIVO)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</si>
</sst>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\ #,##0.00_);\(&quot;$&quot;\ #,##0.00\)"/>
    <numFmt numFmtId="172" formatCode="&quot;$&quot;\ #,##0"/>
  </numFmts>
  <fonts count="15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7"/>
      <color indexed="81"/>
      <name val="Tahoma"/>
      <family val="2"/>
    </font>
    <font>
      <sz val="8"/>
      <name val="Tahoma"/>
      <family val="2"/>
    </font>
    <font>
      <b/>
      <sz val="10"/>
      <name val="Tahoma"/>
      <family val="2"/>
    </font>
    <font>
      <b/>
      <sz val="8"/>
      <color indexed="10"/>
      <name val="Arial"/>
      <family val="2"/>
    </font>
    <font>
      <sz val="8"/>
      <color rgb="FF000000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7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0" fontId="2" fillId="0" borderId="0" xfId="1" applyFont="1" applyBorder="1" applyAlignment="1">
      <alignment vertical="center" wrapText="1"/>
    </xf>
    <xf numFmtId="0" fontId="4" fillId="0" borderId="0" xfId="1" applyFont="1" applyAlignment="1" applyProtection="1">
      <alignment horizontal="right" vertical="center" wrapText="1"/>
    </xf>
    <xf numFmtId="0" fontId="2" fillId="0" borderId="0" xfId="1" applyFont="1" applyAlignment="1" applyProtection="1">
      <alignment horizontal="right" vertical="center" wrapText="1"/>
    </xf>
    <xf numFmtId="172" fontId="12" fillId="0" borderId="1" xfId="0" applyNumberFormat="1" applyFont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7" fontId="7" fillId="3" borderId="3" xfId="1" applyNumberFormat="1" applyFont="1" applyFill="1" applyBorder="1" applyAlignment="1">
      <alignment vertical="center" wrapText="1"/>
    </xf>
    <xf numFmtId="7" fontId="7" fillId="3" borderId="4" xfId="1" applyNumberFormat="1" applyFont="1" applyFill="1" applyBorder="1" applyAlignment="1">
      <alignment vertical="center" wrapText="1"/>
    </xf>
    <xf numFmtId="7" fontId="7" fillId="3" borderId="5" xfId="1" applyNumberFormat="1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0" fontId="2" fillId="0" borderId="8" xfId="1" applyFont="1" applyFill="1" applyBorder="1" applyAlignment="1">
      <alignment horizontal="left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3" fillId="2" borderId="10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14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" fillId="4" borderId="6" xfId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vertical="center" wrapText="1"/>
    </xf>
    <xf numFmtId="172" fontId="12" fillId="4" borderId="1" xfId="0" applyNumberFormat="1" applyFont="1" applyFill="1" applyBorder="1" applyAlignment="1">
      <alignment horizontal="center" vertical="center" wrapText="1"/>
    </xf>
    <xf numFmtId="0" fontId="4" fillId="4" borderId="9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5" xfId="1" applyFont="1" applyFill="1" applyBorder="1" applyAlignment="1">
      <alignment horizontal="center" vertical="center" wrapText="1"/>
    </xf>
    <xf numFmtId="0" fontId="2" fillId="4" borderId="0" xfId="1" applyFont="1" applyFill="1" applyBorder="1" applyAlignment="1">
      <alignment horizontal="left" vertical="center" wrapText="1"/>
    </xf>
    <xf numFmtId="0" fontId="2" fillId="4" borderId="16" xfId="1" applyFont="1" applyFill="1" applyBorder="1" applyAlignment="1">
      <alignment horizontal="left" vertical="center" wrapText="1"/>
    </xf>
    <xf numFmtId="0" fontId="4" fillId="4" borderId="13" xfId="1" applyFont="1" applyFill="1" applyBorder="1" applyAlignment="1">
      <alignment horizontal="center" vertical="center" wrapText="1"/>
    </xf>
    <xf numFmtId="172" fontId="12" fillId="4" borderId="13" xfId="0" applyNumberFormat="1" applyFont="1" applyFill="1" applyBorder="1" applyAlignment="1">
      <alignment horizontal="center" vertical="center" wrapText="1"/>
    </xf>
    <xf numFmtId="0" fontId="2" fillId="4" borderId="17" xfId="1" applyFont="1" applyFill="1" applyBorder="1" applyAlignment="1">
      <alignment horizontal="left" vertical="center" wrapText="1"/>
    </xf>
    <xf numFmtId="0" fontId="2" fillId="4" borderId="17" xfId="1" applyFont="1" applyFill="1" applyBorder="1" applyAlignment="1">
      <alignment horizontal="center" vertical="center" wrapText="1"/>
    </xf>
    <xf numFmtId="0" fontId="4" fillId="4" borderId="17" xfId="1" applyFont="1" applyFill="1" applyBorder="1" applyAlignment="1">
      <alignment horizontal="center" vertical="center" wrapText="1"/>
    </xf>
    <xf numFmtId="172" fontId="12" fillId="4" borderId="17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3" fillId="4" borderId="18" xfId="1" applyFont="1" applyFill="1" applyBorder="1" applyAlignment="1">
      <alignment horizontal="center" vertical="center" wrapText="1"/>
    </xf>
    <xf numFmtId="0" fontId="3" fillId="4" borderId="15" xfId="1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left" vertical="center"/>
    </xf>
    <xf numFmtId="0" fontId="2" fillId="4" borderId="15" xfId="0" applyFont="1" applyFill="1" applyBorder="1" applyAlignment="1">
      <alignment vertical="center" wrapText="1"/>
    </xf>
    <xf numFmtId="172" fontId="12" fillId="4" borderId="15" xfId="0" applyNumberFormat="1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7" fontId="7" fillId="4" borderId="19" xfId="1" applyNumberFormat="1" applyFont="1" applyFill="1" applyBorder="1" applyAlignment="1">
      <alignment vertical="center" wrapText="1"/>
    </xf>
    <xf numFmtId="0" fontId="2" fillId="4" borderId="13" xfId="0" applyFont="1" applyFill="1" applyBorder="1" applyAlignment="1">
      <alignment vertical="center" wrapText="1"/>
    </xf>
    <xf numFmtId="0" fontId="4" fillId="0" borderId="20" xfId="1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justify" vertical="center"/>
    </xf>
    <xf numFmtId="0" fontId="14" fillId="4" borderId="13" xfId="0" applyFont="1" applyFill="1" applyBorder="1" applyAlignment="1">
      <alignment horizontal="justify" vertical="center"/>
    </xf>
    <xf numFmtId="0" fontId="4" fillId="0" borderId="17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2" xfId="1" applyFont="1" applyFill="1" applyBorder="1" applyAlignment="1">
      <alignment horizontal="center" vertical="center" wrapText="1"/>
    </xf>
    <xf numFmtId="0" fontId="4" fillId="0" borderId="23" xfId="1" applyFont="1" applyFill="1" applyBorder="1" applyAlignment="1">
      <alignment horizontal="center" vertical="center" wrapText="1"/>
    </xf>
    <xf numFmtId="0" fontId="2" fillId="4" borderId="1" xfId="1" applyFont="1" applyFill="1" applyBorder="1" applyAlignment="1">
      <alignment horizontal="center" vertical="center" wrapText="1"/>
    </xf>
    <xf numFmtId="0" fontId="2" fillId="4" borderId="13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4" fillId="0" borderId="29" xfId="1" applyFont="1" applyBorder="1" applyAlignment="1">
      <alignment horizontal="center" vertical="center" wrapText="1"/>
    </xf>
    <xf numFmtId="0" fontId="4" fillId="0" borderId="30" xfId="1" applyFont="1" applyBorder="1" applyAlignment="1">
      <alignment horizontal="center" vertical="center" wrapText="1"/>
    </xf>
    <xf numFmtId="0" fontId="2" fillId="0" borderId="17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5" borderId="25" xfId="1" applyFont="1" applyFill="1" applyBorder="1" applyAlignment="1">
      <alignment horizontal="center" vertical="center" wrapText="1"/>
    </xf>
    <xf numFmtId="0" fontId="4" fillId="5" borderId="26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4" fillId="5" borderId="24" xfId="1" applyFont="1" applyFill="1" applyBorder="1" applyAlignment="1">
      <alignment horizontal="center" vertical="center" wrapText="1"/>
    </xf>
    <xf numFmtId="0" fontId="4" fillId="5" borderId="6" xfId="1" applyFont="1" applyFill="1" applyBorder="1" applyAlignment="1">
      <alignment horizontal="center" vertical="center" wrapText="1"/>
    </xf>
    <xf numFmtId="0" fontId="4" fillId="5" borderId="27" xfId="1" applyFont="1" applyFill="1" applyBorder="1" applyAlignment="1">
      <alignment horizontal="center" vertical="center" wrapText="1"/>
    </xf>
    <xf numFmtId="0" fontId="4" fillId="5" borderId="28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4" fillId="5" borderId="23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" fillId="0" borderId="16" xfId="1" applyFont="1" applyFill="1" applyBorder="1" applyAlignment="1">
      <alignment horizontal="center" vertical="center" wrapText="1"/>
    </xf>
    <xf numFmtId="0" fontId="4" fillId="0" borderId="13" xfId="1" applyFont="1" applyFill="1" applyBorder="1" applyAlignment="1">
      <alignment horizontal="center" vertical="center" wrapText="1"/>
    </xf>
    <xf numFmtId="0" fontId="4" fillId="0" borderId="16" xfId="1" applyFont="1" applyFill="1" applyBorder="1" applyAlignment="1">
      <alignment horizontal="center" vertical="center" wrapText="1"/>
    </xf>
    <xf numFmtId="0" fontId="4" fillId="0" borderId="14" xfId="1" applyFont="1" applyFill="1" applyBorder="1" applyAlignment="1">
      <alignment horizontal="center" vertical="center" wrapText="1"/>
    </xf>
    <xf numFmtId="0" fontId="4" fillId="0" borderId="2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1990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715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2</xdr:row>
      <xdr:rowOff>85725</xdr:rowOff>
    </xdr:to>
    <xdr:pic>
      <xdr:nvPicPr>
        <xdr:cNvPr id="1990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0635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25"/>
  <sheetViews>
    <sheetView tabSelected="1" workbookViewId="0">
      <selection activeCell="G9" sqref="G9"/>
    </sheetView>
  </sheetViews>
  <sheetFormatPr baseColWidth="10" defaultColWidth="7.5703125" defaultRowHeight="12" x14ac:dyDescent="0.2"/>
  <cols>
    <col min="1" max="1" width="7.5703125" style="4"/>
    <col min="2" max="2" width="9.140625" style="4" customWidth="1"/>
    <col min="3" max="3" width="14.140625" style="4" customWidth="1"/>
    <col min="4" max="4" width="16.42578125" style="4" customWidth="1"/>
    <col min="5" max="5" width="50.42578125" style="4" customWidth="1"/>
    <col min="6" max="6" width="17.5703125" style="20" customWidth="1"/>
    <col min="7" max="7" width="13.7109375" style="4" customWidth="1"/>
    <col min="8" max="8" width="15.28515625" style="4" customWidth="1"/>
    <col min="9" max="9" width="8.85546875" style="4" bestFit="1" customWidth="1"/>
    <col min="10" max="10" width="16.28515625" style="4" customWidth="1"/>
    <col min="11" max="11" width="17.42578125" style="4" customWidth="1"/>
    <col min="12" max="12" width="20.5703125" style="4" customWidth="1"/>
    <col min="13" max="13" width="19.85546875" style="4" customWidth="1"/>
    <col min="14" max="16384" width="7.5703125" style="4"/>
  </cols>
  <sheetData>
    <row r="1" spans="1:13" ht="33.75" customHeight="1" x14ac:dyDescent="0.2">
      <c r="A1" s="87"/>
      <c r="B1" s="87"/>
      <c r="C1" s="97" t="s">
        <v>13</v>
      </c>
      <c r="D1" s="97"/>
      <c r="E1" s="97"/>
      <c r="F1" s="97"/>
      <c r="G1" s="97"/>
      <c r="H1" s="97"/>
      <c r="I1" s="97"/>
      <c r="J1" s="97"/>
      <c r="K1" s="97"/>
      <c r="L1" s="87"/>
    </row>
    <row r="2" spans="1:13" ht="12.75" customHeight="1" x14ac:dyDescent="0.2">
      <c r="A2" s="87"/>
      <c r="B2" s="87"/>
      <c r="C2" s="5"/>
      <c r="D2" s="5"/>
      <c r="H2" s="5"/>
      <c r="L2" s="87"/>
    </row>
    <row r="3" spans="1:13" ht="12.75" customHeight="1" thickBot="1" x14ac:dyDescent="0.25">
      <c r="C3" s="5" t="s">
        <v>2</v>
      </c>
      <c r="D3" s="88" t="s">
        <v>28</v>
      </c>
      <c r="E3" s="88"/>
      <c r="G3" s="5" t="s">
        <v>14</v>
      </c>
      <c r="H3" s="8">
        <v>2012</v>
      </c>
      <c r="L3" s="87"/>
    </row>
    <row r="4" spans="1:13" ht="12.75" customHeight="1" thickTop="1" thickBot="1" x14ac:dyDescent="0.25">
      <c r="C4" s="5"/>
      <c r="D4" s="7"/>
      <c r="G4" s="5"/>
      <c r="H4" s="7"/>
      <c r="L4" s="3"/>
    </row>
    <row r="5" spans="1:13" s="2" customFormat="1" ht="24.75" customHeight="1" thickTop="1" x14ac:dyDescent="0.2">
      <c r="A5" s="89" t="s">
        <v>5</v>
      </c>
      <c r="B5" s="81" t="s">
        <v>17</v>
      </c>
      <c r="C5" s="81" t="s">
        <v>16</v>
      </c>
      <c r="D5" s="81" t="s">
        <v>3</v>
      </c>
      <c r="E5" s="83" t="s">
        <v>15</v>
      </c>
      <c r="F5" s="83" t="s">
        <v>18</v>
      </c>
      <c r="G5" s="81" t="s">
        <v>7</v>
      </c>
      <c r="H5" s="81" t="s">
        <v>8</v>
      </c>
      <c r="I5" s="81" t="s">
        <v>6</v>
      </c>
      <c r="J5" s="81" t="s">
        <v>4</v>
      </c>
      <c r="K5" s="83" t="s">
        <v>12</v>
      </c>
      <c r="L5" s="85" t="s">
        <v>10</v>
      </c>
      <c r="M5" s="79" t="s">
        <v>1</v>
      </c>
    </row>
    <row r="6" spans="1:13" s="2" customFormat="1" ht="21" customHeight="1" x14ac:dyDescent="0.2">
      <c r="A6" s="90"/>
      <c r="B6" s="82"/>
      <c r="C6" s="82"/>
      <c r="D6" s="82"/>
      <c r="E6" s="84"/>
      <c r="F6" s="84"/>
      <c r="G6" s="82"/>
      <c r="H6" s="82"/>
      <c r="I6" s="82"/>
      <c r="J6" s="82"/>
      <c r="K6" s="84"/>
      <c r="L6" s="86"/>
      <c r="M6" s="80"/>
    </row>
    <row r="7" spans="1:13" s="32" customFormat="1" ht="64.5" customHeight="1" x14ac:dyDescent="0.2">
      <c r="A7" s="95" t="s">
        <v>19</v>
      </c>
      <c r="B7" s="93" t="s">
        <v>9</v>
      </c>
      <c r="C7" s="93" t="s">
        <v>20</v>
      </c>
      <c r="D7" s="91" t="s">
        <v>34</v>
      </c>
      <c r="E7" s="33" t="s">
        <v>36</v>
      </c>
      <c r="F7" s="41" t="s">
        <v>37</v>
      </c>
      <c r="G7" s="29">
        <v>32</v>
      </c>
      <c r="H7" s="29">
        <v>1</v>
      </c>
      <c r="I7" s="29">
        <v>2</v>
      </c>
      <c r="J7" s="24">
        <v>87360000</v>
      </c>
      <c r="K7" s="30" t="s">
        <v>29</v>
      </c>
      <c r="L7" s="34" t="s">
        <v>38</v>
      </c>
      <c r="M7" s="31"/>
    </row>
    <row r="8" spans="1:13" s="32" customFormat="1" ht="45.75" customHeight="1" thickBot="1" x14ac:dyDescent="0.25">
      <c r="A8" s="96"/>
      <c r="B8" s="94"/>
      <c r="C8" s="94"/>
      <c r="D8" s="92"/>
      <c r="E8" s="33" t="s">
        <v>30</v>
      </c>
      <c r="F8" s="41" t="s">
        <v>31</v>
      </c>
      <c r="G8" s="29">
        <v>32</v>
      </c>
      <c r="H8" s="29">
        <v>1</v>
      </c>
      <c r="I8" s="29">
        <v>1</v>
      </c>
      <c r="J8" s="24">
        <f>12767516*1.04</f>
        <v>13278216.640000001</v>
      </c>
      <c r="K8" s="1" t="s">
        <v>29</v>
      </c>
      <c r="L8" s="34" t="s">
        <v>32</v>
      </c>
      <c r="M8" s="31"/>
    </row>
    <row r="9" spans="1:13" s="32" customFormat="1" ht="59.25" customHeight="1" thickTop="1" thickBot="1" x14ac:dyDescent="0.25">
      <c r="A9" s="96"/>
      <c r="B9" s="94"/>
      <c r="C9" s="94"/>
      <c r="D9" s="92"/>
      <c r="E9" s="48" t="s">
        <v>49</v>
      </c>
      <c r="F9" s="49" t="s">
        <v>52</v>
      </c>
      <c r="G9" s="50">
        <v>32</v>
      </c>
      <c r="H9" s="50">
        <v>3</v>
      </c>
      <c r="I9" s="50">
        <v>1</v>
      </c>
      <c r="J9" s="55">
        <f>56166666*1.04</f>
        <v>58413332.640000001</v>
      </c>
      <c r="K9" s="54" t="s">
        <v>29</v>
      </c>
      <c r="L9" s="45"/>
      <c r="M9" s="31"/>
    </row>
    <row r="10" spans="1:13" s="2" customFormat="1" ht="58.5" customHeight="1" thickTop="1" x14ac:dyDescent="0.2">
      <c r="A10" s="70" t="s">
        <v>21</v>
      </c>
      <c r="B10" s="68" t="s">
        <v>9</v>
      </c>
      <c r="C10" s="68" t="s">
        <v>22</v>
      </c>
      <c r="D10" s="77" t="s">
        <v>23</v>
      </c>
      <c r="E10" s="52" t="s">
        <v>46</v>
      </c>
      <c r="F10" s="53" t="s">
        <v>35</v>
      </c>
      <c r="G10" s="54">
        <v>32</v>
      </c>
      <c r="H10" s="54">
        <v>1</v>
      </c>
      <c r="I10" s="54">
        <v>1</v>
      </c>
      <c r="J10" s="55">
        <f>56166666*1.04</f>
        <v>58413332.640000001</v>
      </c>
      <c r="K10" s="54" t="s">
        <v>29</v>
      </c>
      <c r="L10" s="54"/>
      <c r="M10" s="75" t="s">
        <v>11</v>
      </c>
    </row>
    <row r="11" spans="1:13" s="2" customFormat="1" ht="93" customHeight="1" x14ac:dyDescent="0.2">
      <c r="A11" s="71"/>
      <c r="B11" s="69"/>
      <c r="C11" s="69"/>
      <c r="D11" s="78"/>
      <c r="E11" s="56" t="s">
        <v>45</v>
      </c>
      <c r="F11" s="42" t="s">
        <v>25</v>
      </c>
      <c r="G11" s="43">
        <v>32</v>
      </c>
      <c r="H11" s="43">
        <v>1</v>
      </c>
      <c r="I11" s="43">
        <v>1</v>
      </c>
      <c r="J11" s="44">
        <f>24081420*1.04</f>
        <v>25044676.800000001</v>
      </c>
      <c r="K11" s="46" t="s">
        <v>50</v>
      </c>
      <c r="L11" s="72" t="s">
        <v>33</v>
      </c>
      <c r="M11" s="76"/>
    </row>
    <row r="12" spans="1:13" s="2" customFormat="1" ht="74.25" customHeight="1" x14ac:dyDescent="0.2">
      <c r="A12" s="71"/>
      <c r="B12" s="69"/>
      <c r="C12" s="69"/>
      <c r="D12" s="78"/>
      <c r="E12" s="56" t="s">
        <v>41</v>
      </c>
      <c r="F12" s="42" t="s">
        <v>48</v>
      </c>
      <c r="G12" s="43">
        <v>32</v>
      </c>
      <c r="H12" s="43">
        <v>1</v>
      </c>
      <c r="I12" s="43">
        <v>1</v>
      </c>
      <c r="J12" s="44">
        <f>21596667*1.04</f>
        <v>22460533.68</v>
      </c>
      <c r="K12" s="46" t="s">
        <v>50</v>
      </c>
      <c r="L12" s="72"/>
      <c r="M12" s="76"/>
    </row>
    <row r="13" spans="1:13" s="2" customFormat="1" ht="63" x14ac:dyDescent="0.2">
      <c r="A13" s="71"/>
      <c r="B13" s="69"/>
      <c r="C13" s="69"/>
      <c r="D13" s="78"/>
      <c r="E13" s="66" t="s">
        <v>44</v>
      </c>
      <c r="F13" s="42" t="s">
        <v>47</v>
      </c>
      <c r="G13" s="43">
        <v>32</v>
      </c>
      <c r="H13" s="43">
        <v>1</v>
      </c>
      <c r="I13" s="43">
        <v>1</v>
      </c>
      <c r="J13" s="44">
        <v>20400000</v>
      </c>
      <c r="K13" s="46" t="s">
        <v>51</v>
      </c>
      <c r="L13" s="72"/>
      <c r="M13" s="76"/>
    </row>
    <row r="14" spans="1:13" s="2" customFormat="1" ht="48" customHeight="1" x14ac:dyDescent="0.2">
      <c r="A14" s="71"/>
      <c r="B14" s="69"/>
      <c r="C14" s="69"/>
      <c r="D14" s="78"/>
      <c r="E14" s="56" t="s">
        <v>42</v>
      </c>
      <c r="F14" s="42" t="s">
        <v>53</v>
      </c>
      <c r="G14" s="43">
        <v>32</v>
      </c>
      <c r="H14" s="43">
        <v>7</v>
      </c>
      <c r="I14" s="43">
        <v>1</v>
      </c>
      <c r="J14" s="44">
        <f>24081420*1.04</f>
        <v>25044676.800000001</v>
      </c>
      <c r="K14" s="46" t="s">
        <v>54</v>
      </c>
      <c r="L14" s="72"/>
      <c r="M14" s="76"/>
    </row>
    <row r="15" spans="1:13" s="2" customFormat="1" ht="86.25" customHeight="1" x14ac:dyDescent="0.2">
      <c r="A15" s="71"/>
      <c r="B15" s="69"/>
      <c r="C15" s="69"/>
      <c r="D15" s="78"/>
      <c r="E15" s="56" t="s">
        <v>43</v>
      </c>
      <c r="F15" s="42" t="s">
        <v>26</v>
      </c>
      <c r="G15" s="43">
        <v>32</v>
      </c>
      <c r="H15" s="43">
        <v>1</v>
      </c>
      <c r="I15" s="43">
        <v>1</v>
      </c>
      <c r="J15" s="44">
        <f>19702980*1.04</f>
        <v>20491099.199999999</v>
      </c>
      <c r="K15" s="46" t="s">
        <v>50</v>
      </c>
      <c r="L15" s="72"/>
      <c r="M15" s="76"/>
    </row>
    <row r="16" spans="1:13" s="2" customFormat="1" ht="72" customHeight="1" x14ac:dyDescent="0.2">
      <c r="A16" s="71"/>
      <c r="B16" s="69"/>
      <c r="C16" s="69"/>
      <c r="D16" s="78"/>
      <c r="E16" s="66" t="s">
        <v>24</v>
      </c>
      <c r="F16" s="42" t="s">
        <v>27</v>
      </c>
      <c r="G16" s="43">
        <v>32</v>
      </c>
      <c r="H16" s="43">
        <v>7</v>
      </c>
      <c r="I16" s="43">
        <v>1</v>
      </c>
      <c r="J16" s="44">
        <f>21216816*1.04</f>
        <v>22065488.640000001</v>
      </c>
      <c r="K16" s="46" t="s">
        <v>55</v>
      </c>
      <c r="L16" s="72"/>
      <c r="M16" s="76"/>
    </row>
    <row r="17" spans="1:25" s="2" customFormat="1" ht="90" customHeight="1" x14ac:dyDescent="0.2">
      <c r="A17" s="39"/>
      <c r="B17" s="38"/>
      <c r="C17" s="38"/>
      <c r="D17" s="40"/>
      <c r="E17" s="67" t="s">
        <v>58</v>
      </c>
      <c r="F17" s="64" t="s">
        <v>56</v>
      </c>
      <c r="G17" s="50">
        <v>32</v>
      </c>
      <c r="H17" s="50">
        <v>7</v>
      </c>
      <c r="I17" s="50">
        <v>1</v>
      </c>
      <c r="J17" s="51"/>
      <c r="K17" s="46" t="s">
        <v>57</v>
      </c>
      <c r="L17" s="73"/>
      <c r="M17" s="65"/>
    </row>
    <row r="18" spans="1:25" s="5" customFormat="1" ht="60" customHeight="1" thickBot="1" x14ac:dyDescent="0.25">
      <c r="A18" s="57"/>
      <c r="B18" s="58"/>
      <c r="C18" s="58"/>
      <c r="D18" s="58"/>
      <c r="E18" s="59" t="s">
        <v>39</v>
      </c>
      <c r="F18" s="60" t="s">
        <v>40</v>
      </c>
      <c r="G18" s="47">
        <v>32</v>
      </c>
      <c r="H18" s="47">
        <v>1</v>
      </c>
      <c r="I18" s="47">
        <v>2</v>
      </c>
      <c r="J18" s="61">
        <v>33600000</v>
      </c>
      <c r="K18" s="62" t="s">
        <v>29</v>
      </c>
      <c r="L18" s="74"/>
      <c r="M18" s="63"/>
    </row>
    <row r="19" spans="1:25" s="6" customFormat="1" ht="33" thickTop="1" thickBot="1" x14ac:dyDescent="0.25">
      <c r="A19" s="35" t="s">
        <v>0</v>
      </c>
      <c r="B19" s="36"/>
      <c r="C19" s="36"/>
      <c r="D19" s="36"/>
      <c r="E19" s="36"/>
      <c r="F19" s="36"/>
      <c r="G19" s="36"/>
      <c r="H19" s="37"/>
      <c r="I19" s="25">
        <f>SUM(I7:I18)</f>
        <v>14</v>
      </c>
      <c r="J19" s="26">
        <f>SUM(J7:J18)</f>
        <v>386571357.04000002</v>
      </c>
      <c r="K19" s="27"/>
      <c r="L19" s="27"/>
      <c r="M19" s="28"/>
    </row>
    <row r="20" spans="1:25" s="6" customFormat="1" ht="25.5" customHeight="1" thickTop="1" x14ac:dyDescent="0.2">
      <c r="C20" s="9"/>
      <c r="D20" s="9"/>
      <c r="F20" s="21"/>
      <c r="M20" s="11"/>
      <c r="N20" s="11"/>
      <c r="O20" s="11"/>
      <c r="P20" s="12"/>
      <c r="Q20" s="12"/>
      <c r="R20" s="12"/>
      <c r="S20" s="12"/>
      <c r="T20" s="12"/>
      <c r="U20" s="12"/>
      <c r="V20" s="12"/>
      <c r="W20" s="12"/>
      <c r="X20" s="12"/>
      <c r="Y20" s="12"/>
    </row>
    <row r="21" spans="1:25" s="6" customFormat="1" ht="25.5" customHeight="1" x14ac:dyDescent="0.2">
      <c r="C21" s="13"/>
      <c r="D21" s="13"/>
      <c r="E21" s="9"/>
      <c r="F21" s="22"/>
      <c r="G21" s="9"/>
      <c r="H21" s="9"/>
      <c r="I21" s="9"/>
      <c r="J21" s="10"/>
      <c r="K21" s="10"/>
      <c r="L21" s="11"/>
      <c r="M21" s="16"/>
      <c r="N21" s="16"/>
      <c r="O21" s="16"/>
      <c r="P21" s="12"/>
      <c r="Q21" s="12"/>
      <c r="R21" s="12"/>
      <c r="S21" s="12"/>
      <c r="T21" s="12"/>
      <c r="U21" s="12"/>
      <c r="V21" s="12"/>
      <c r="W21" s="12"/>
      <c r="X21" s="12"/>
      <c r="Y21" s="12"/>
    </row>
    <row r="22" spans="1:25" s="6" customFormat="1" ht="19.5" customHeight="1" x14ac:dyDescent="0.2">
      <c r="C22" s="13"/>
      <c r="D22" s="13"/>
      <c r="E22" s="13"/>
      <c r="F22" s="23"/>
      <c r="G22" s="14"/>
      <c r="H22" s="14"/>
      <c r="I22" s="13"/>
      <c r="J22" s="15"/>
      <c r="K22" s="15"/>
      <c r="L22" s="16"/>
      <c r="M22" s="16"/>
      <c r="N22" s="16"/>
      <c r="O22" s="16"/>
      <c r="P22" s="12"/>
      <c r="Q22" s="12"/>
      <c r="R22" s="12"/>
      <c r="S22" s="12"/>
      <c r="T22" s="12"/>
      <c r="U22" s="12"/>
      <c r="V22" s="12"/>
      <c r="W22" s="12"/>
      <c r="X22" s="12"/>
      <c r="Y22" s="12"/>
    </row>
    <row r="23" spans="1:25" s="6" customFormat="1" ht="19.5" customHeight="1" x14ac:dyDescent="0.2">
      <c r="C23" s="13"/>
      <c r="D23" s="13"/>
      <c r="E23" s="13"/>
      <c r="F23" s="23"/>
      <c r="G23" s="14"/>
      <c r="H23" s="14"/>
      <c r="I23" s="13"/>
      <c r="J23" s="15"/>
      <c r="K23" s="15"/>
      <c r="L23" s="16"/>
      <c r="M23" s="18"/>
      <c r="N23" s="18"/>
      <c r="O23" s="18"/>
      <c r="P23" s="12"/>
      <c r="Q23" s="12"/>
      <c r="R23" s="12"/>
      <c r="S23" s="12"/>
      <c r="T23" s="12"/>
      <c r="U23" s="12"/>
      <c r="V23" s="12"/>
      <c r="W23" s="12"/>
      <c r="X23" s="12"/>
      <c r="Y23" s="12"/>
    </row>
    <row r="24" spans="1:25" s="6" customFormat="1" ht="12.75" x14ac:dyDescent="0.2">
      <c r="E24" s="13"/>
      <c r="F24" s="23"/>
      <c r="G24" s="17"/>
      <c r="H24" s="17"/>
      <c r="I24" s="13"/>
      <c r="J24" s="15"/>
      <c r="K24" s="15"/>
      <c r="L24" s="18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</row>
    <row r="25" spans="1:25" x14ac:dyDescent="0.2">
      <c r="E25" s="6"/>
      <c r="F25" s="21"/>
      <c r="G25" s="6"/>
      <c r="H25" s="6"/>
      <c r="I25" s="6"/>
      <c r="J25" s="6"/>
      <c r="K25" s="6"/>
      <c r="L25" s="19"/>
    </row>
  </sheetData>
  <mergeCells count="27">
    <mergeCell ref="D7:D9"/>
    <mergeCell ref="C7:C9"/>
    <mergeCell ref="B7:B9"/>
    <mergeCell ref="A7:A9"/>
    <mergeCell ref="A1:B2"/>
    <mergeCell ref="C1:K1"/>
    <mergeCell ref="L1:L3"/>
    <mergeCell ref="D3:E3"/>
    <mergeCell ref="A5:A6"/>
    <mergeCell ref="B5:B6"/>
    <mergeCell ref="D5:D6"/>
    <mergeCell ref="E5:E6"/>
    <mergeCell ref="F5:F6"/>
    <mergeCell ref="M5:M6"/>
    <mergeCell ref="G5:G6"/>
    <mergeCell ref="H5:H6"/>
    <mergeCell ref="C5:C6"/>
    <mergeCell ref="I5:I6"/>
    <mergeCell ref="J5:J6"/>
    <mergeCell ref="K5:K6"/>
    <mergeCell ref="L5:L6"/>
    <mergeCell ref="C10:C16"/>
    <mergeCell ref="B10:B16"/>
    <mergeCell ref="A10:A16"/>
    <mergeCell ref="L11:L18"/>
    <mergeCell ref="M10:M16"/>
    <mergeCell ref="D10:D16"/>
  </mergeCells>
  <printOptions horizontalCentered="1"/>
  <pageMargins left="0.6692913385826772" right="0.19685039370078741" top="0.32" bottom="0.33" header="0.24" footer="0.18"/>
  <pageSetup paperSize="5" scale="70" orientation="landscape" cellComments="asDisplayed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SERVICIOS PERSONALES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2012-01-17T16:57:05Z</cp:lastPrinted>
  <dcterms:created xsi:type="dcterms:W3CDTF">2006-02-23T15:23:00Z</dcterms:created>
  <dcterms:modified xsi:type="dcterms:W3CDTF">2012-08-06T13:22:42Z</dcterms:modified>
</cp:coreProperties>
</file>