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comments4.xml" ContentType="application/vnd.openxmlformats-officedocument.spreadsheetml.comments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omments5.xml" ContentType="application/vnd.openxmlformats-officedocument.spreadsheetml.comments+xml"/>
  <Override PartName="/xl/drawings/drawing7.xml" ContentType="application/vnd.openxmlformats-officedocument.drawing+xml"/>
  <Override PartName="/xl/comments6.xml" ContentType="application/vnd.openxmlformats-officedocument.spreadsheetml.comments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20" windowWidth="12120" windowHeight="8700" tabRatio="736" firstSheet="2" activeTab="2"/>
  </bookViews>
  <sheets>
    <sheet name="CONSOLIDADO" sheetId="2" r:id="rId1"/>
    <sheet name="MANTENIMIENTO Y REPARACIÓN" sheetId="6" r:id="rId2"/>
    <sheet name="SERVICIOS PERSONALES" sheetId="32" r:id="rId3"/>
    <sheet name="SERVICIOS ÁEREOS" sheetId="7" r:id="rId4"/>
    <sheet name="HARDWARE,SOFTWARE Y ACCESORIOS" sheetId="20" r:id="rId5"/>
    <sheet name="MUEBLES DE OFICINA " sheetId="33" r:id="rId6"/>
    <sheet name="ACCESORIOS OFICINA" sheetId="30" r:id="rId7"/>
    <sheet name="SUMINISTROS DE OFICINA" sheetId="28" r:id="rId8"/>
    <sheet name="APARATOS Y ACCESORIOS OFICINA" sheetId="12" r:id="rId9"/>
    <sheet name="Hoja1" sheetId="34" r:id="rId10"/>
    <sheet name="Hoja2" sheetId="35" r:id="rId11"/>
  </sheets>
  <definedNames>
    <definedName name="_xlnm._FilterDatabase" localSheetId="8" hidden="1">'APARATOS Y ACCESORIOS OFICINA'!$C$12:$M$18</definedName>
    <definedName name="_xlnm.Print_Titles" localSheetId="2">'SERVICIOS PERSONALES'!$1:$6</definedName>
    <definedName name="_xlnm.Print_Titles" localSheetId="7">'SUMINISTROS DE OFICINA'!$1:$11</definedName>
  </definedNames>
  <calcPr calcId="145621" fullCalcOnLoad="1"/>
</workbook>
</file>

<file path=xl/calcChain.xml><?xml version="1.0" encoding="utf-8"?>
<calcChain xmlns="http://schemas.openxmlformats.org/spreadsheetml/2006/main">
  <c r="H16" i="2" l="1"/>
  <c r="I9" i="7"/>
  <c r="I10" i="7"/>
  <c r="J11" i="20"/>
  <c r="I13" i="12"/>
  <c r="K13" i="12"/>
  <c r="I14" i="12"/>
  <c r="K14" i="12"/>
  <c r="I15" i="12"/>
  <c r="K15" i="12"/>
  <c r="I16" i="12"/>
  <c r="K16" i="12"/>
  <c r="I17" i="12"/>
  <c r="K17" i="12"/>
  <c r="G18" i="12"/>
  <c r="L18" i="12"/>
  <c r="I15" i="28"/>
  <c r="K15" i="28"/>
  <c r="I16" i="28"/>
  <c r="K16" i="28"/>
  <c r="I17" i="28"/>
  <c r="I18" i="28"/>
  <c r="K18" i="28"/>
  <c r="I19" i="28"/>
  <c r="K19" i="28"/>
  <c r="I20" i="28"/>
  <c r="K20" i="28"/>
  <c r="I22" i="28"/>
  <c r="K22" i="28"/>
  <c r="I23" i="28"/>
  <c r="K23" i="28"/>
  <c r="I24" i="28"/>
  <c r="K24" i="28"/>
  <c r="I26" i="28"/>
  <c r="K26" i="28"/>
  <c r="I27" i="28"/>
  <c r="K27" i="28"/>
  <c r="I28" i="28"/>
  <c r="K28" i="28"/>
  <c r="I29" i="28"/>
  <c r="K29" i="28"/>
  <c r="I30" i="28"/>
  <c r="K30" i="28"/>
  <c r="I31" i="28"/>
  <c r="K31" i="28"/>
  <c r="I32" i="28"/>
  <c r="K32" i="28"/>
  <c r="I33" i="28"/>
  <c r="K33" i="28"/>
  <c r="I34" i="28"/>
  <c r="K34" i="28"/>
  <c r="I35" i="28"/>
  <c r="K35" i="28"/>
  <c r="I37" i="28"/>
  <c r="K37" i="28"/>
  <c r="I42" i="28"/>
  <c r="K42" i="28"/>
  <c r="I43" i="28"/>
  <c r="K43" i="28"/>
  <c r="I44" i="28"/>
  <c r="K44" i="28"/>
  <c r="I45" i="28"/>
  <c r="K45" i="28"/>
  <c r="I46" i="28"/>
  <c r="K46" i="28"/>
  <c r="I47" i="28"/>
  <c r="K47" i="28"/>
  <c r="I50" i="28"/>
  <c r="K50" i="28"/>
  <c r="I54" i="28"/>
  <c r="K54" i="28"/>
  <c r="I59" i="28"/>
  <c r="K59" i="28"/>
  <c r="I60" i="28"/>
  <c r="K60" i="28"/>
  <c r="I61" i="28"/>
  <c r="K61" i="28"/>
  <c r="G62" i="28"/>
  <c r="L62" i="28"/>
  <c r="J9" i="30"/>
  <c r="H10" i="30"/>
  <c r="I10" i="30"/>
  <c r="J10" i="30"/>
  <c r="H11" i="33"/>
  <c r="I11" i="33"/>
  <c r="J14" i="20"/>
  <c r="H15" i="20"/>
  <c r="I15" i="20"/>
  <c r="J15" i="20"/>
  <c r="H10" i="7"/>
  <c r="I16" i="32"/>
  <c r="J16" i="32"/>
  <c r="H10" i="6"/>
  <c r="I10" i="6"/>
  <c r="H17" i="2"/>
</calcChain>
</file>

<file path=xl/comments1.xml><?xml version="1.0" encoding="utf-8"?>
<comments xmlns="http://schemas.openxmlformats.org/spreadsheetml/2006/main">
  <authors>
    <author>lperez</author>
    <author>Agalvis</author>
  </authors>
  <commentList>
    <comment ref="E6" authorId="0">
      <text>
        <r>
          <rPr>
            <b/>
            <sz val="6"/>
            <color indexed="81"/>
            <rFont val="Tahoma"/>
            <family val="2"/>
          </rPr>
          <t xml:space="preserve">1  LICITACION NACIONAL
2 LICITACION INTERNACIONAL
3 CONTRATACION DIRECTA
4 CONTRATACION DIRECTA CON FORMALIDADES PLENAS
5 CONTRATACION DIRECTA SIN FORMALIDADES PLENAS
6 SELECCION ABREVIADA
7 CONCURSO DE MERITOS
</t>
        </r>
      </text>
    </comment>
    <comment ref="F6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H6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comments2.xml><?xml version="1.0" encoding="utf-8"?>
<comments xmlns="http://schemas.openxmlformats.org/spreadsheetml/2006/main">
  <authors>
    <author>lperez</author>
    <author>Agalvis</author>
  </authors>
  <commentList>
    <comment ref="F7" authorId="0">
      <text>
        <r>
          <rPr>
            <b/>
            <sz val="7"/>
            <color indexed="81"/>
            <rFont val="Tahoma"/>
            <family val="2"/>
          </rPr>
          <t xml:space="preserve">1  LICITACION NACIONAL
2 LICITACION INTERNACIONAL
3 CONTRATACION DIRECTA
4 CONTRATACION DIRECTA CON FORMALIDADES PLENAS
5 CONTRATACION DIRECTA SIN FORMALIDADES PLENAS
6 SELECCION ABREVIADA
7 CONCURSO DE MERITOS
</t>
        </r>
      </text>
    </comment>
    <comment ref="G7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7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comments3.xml><?xml version="1.0" encoding="utf-8"?>
<comments xmlns="http://schemas.openxmlformats.org/spreadsheetml/2006/main">
  <authors>
    <author>lperez</author>
    <author>Agalvis</author>
  </authors>
  <commentList>
    <comment ref="G5" authorId="0">
      <text>
        <r>
          <rPr>
            <b/>
            <sz val="7"/>
            <color indexed="81"/>
            <rFont val="Tahoma"/>
            <family val="2"/>
          </rPr>
          <t>1  LICITACION NACIONAL
2 LICITACION INTERNACIONAL
3 CONTRATACION DIRECTA
4 CONTRATACION DIRECTA CON FORMALIDADES PLENAS
5 CONTRATACION DIRECTA SIN FORMALIDADES PLENAS
6 SELECCION ABREVIADA
7 CONCURSO DE MERITOS</t>
        </r>
      </text>
    </comment>
    <comment ref="H5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J5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comments4.xml><?xml version="1.0" encoding="utf-8"?>
<comments xmlns="http://schemas.openxmlformats.org/spreadsheetml/2006/main">
  <authors>
    <author>lperez</author>
    <author>Agalvis</author>
  </authors>
  <commentList>
    <comment ref="F7" authorId="0">
      <text>
        <r>
          <rPr>
            <b/>
            <sz val="7"/>
            <color indexed="81"/>
            <rFont val="Tahoma"/>
            <family val="2"/>
          </rPr>
          <t>1  LICITACION NACIONAL
2 LICITACION INTERNACIONAL
3 CONTRATACION DIRECTA
4 CONTRATACION DIRECTA CON FORMALIDADES PLENAS
5 CONTRATACION DIRECTA SIN FORMALIDADES PLENAS
6 SELECCION ABREVIADA
7 CONCURSO DE MERITOS</t>
        </r>
      </text>
    </comment>
    <comment ref="G7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7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comments5.xml><?xml version="1.0" encoding="utf-8"?>
<comments xmlns="http://schemas.openxmlformats.org/spreadsheetml/2006/main">
  <authors>
    <author>lperez</author>
    <author>Agalvis</author>
  </authors>
  <commentList>
    <comment ref="F7" authorId="0">
      <text>
        <r>
          <rPr>
            <b/>
            <sz val="7"/>
            <color indexed="81"/>
            <rFont val="Tahoma"/>
            <family val="2"/>
          </rPr>
          <t xml:space="preserve">1  LICITACION NACIONAL
2 LICITACION INTERNACIONAL
3 CONTRATACION DIRECTA
4 CONTRATACION DIRECTA CON FORMALIDADES PLENAS
5 CONTRATACION DIRECTA SIN FORMALIDADES PLENAS
6 SELECCION ABREVIADA
7 CONCURSO DE MERITOS
</t>
        </r>
      </text>
    </comment>
    <comment ref="G7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7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comments6.xml><?xml version="1.0" encoding="utf-8"?>
<comments xmlns="http://schemas.openxmlformats.org/spreadsheetml/2006/main">
  <authors>
    <author>lperez</author>
    <author>Agalvis</author>
  </authors>
  <commentList>
    <comment ref="F7" authorId="0">
      <text>
        <r>
          <rPr>
            <b/>
            <sz val="7"/>
            <color indexed="81"/>
            <rFont val="Tahoma"/>
            <family val="2"/>
          </rPr>
          <t xml:space="preserve">1  LICITACION NACIONAL
2 LICITACION INTERNACIONAL
3 CONTRATACION DIRECTA
4 CONTRATACION DIRECTA CON FORMALIDADES PLENAS
5 CONTRATACION DIRECTA SIN FORMALIDADES PLENAS
6 SELECCION ABREVIADA
7 CONCURSO DE MERITOS
</t>
        </r>
      </text>
    </comment>
    <comment ref="G7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J7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sharedStrings.xml><?xml version="1.0" encoding="utf-8"?>
<sst xmlns="http://schemas.openxmlformats.org/spreadsheetml/2006/main" count="538" uniqueCount="277">
  <si>
    <t>TOTAL</t>
  </si>
  <si>
    <t>OBSERVACIONES</t>
  </si>
  <si>
    <t>DEPENDENCIA:</t>
  </si>
  <si>
    <t>DESCRIPCIÓN DEL BIEN, SERVICIO U OBRA</t>
  </si>
  <si>
    <t xml:space="preserve">VALOR ASIGNADO DEL PRESUPUESTO </t>
  </si>
  <si>
    <t>CODIGO CUBS</t>
  </si>
  <si>
    <t>CANTIDAD</t>
  </si>
  <si>
    <t>MODALIDA DE CONTRATACIÓN</t>
  </si>
  <si>
    <t>MES PROYECTADO ADQUISICIÓN DEL BIEN, SERVICIO U OBRA</t>
  </si>
  <si>
    <t>SERVICIOS</t>
  </si>
  <si>
    <t>BIENES</t>
  </si>
  <si>
    <t>1.52.1</t>
  </si>
  <si>
    <t>NOMBRE DE LOS PROGRAMAS O PROYECTOS</t>
  </si>
  <si>
    <t>N/A</t>
  </si>
  <si>
    <t>RUBRO</t>
  </si>
  <si>
    <t>INVERSIÓN</t>
  </si>
  <si>
    <t>VIATÍCOS Y GASTOS DE VIAJE</t>
  </si>
  <si>
    <t xml:space="preserve">Comprende aquellos gastos ocasionados por desplazamientos a otros lugares como víaticos, transporte terrestre, entre otros. </t>
  </si>
  <si>
    <t>_</t>
  </si>
  <si>
    <t>CONSOLIDADO PLAN DE COMPRAS POR DEPENDENCIA</t>
  </si>
  <si>
    <t>VIGENCIA:</t>
  </si>
  <si>
    <t>DETALLE DEL BIEN, SERVICIO U OBRA</t>
  </si>
  <si>
    <t>PC 2010-SOLICITADO</t>
  </si>
  <si>
    <t xml:space="preserve">SALDO A DICIEMBRE 31 DE 2010 </t>
  </si>
  <si>
    <t>UNIDAD</t>
  </si>
  <si>
    <t>1.47.1</t>
  </si>
  <si>
    <t>HARDWARE, SOFTWARE, REDES Y SUS ACCESORIOS</t>
  </si>
  <si>
    <t>Este servicio será contratado por la Coordinación Administrativa.</t>
  </si>
  <si>
    <t>TOTAL CONSUMO 2010</t>
  </si>
  <si>
    <t xml:space="preserve">SALDO ACTUAL </t>
  </si>
  <si>
    <t>CATEGORÍA/ CLASE O SUBCLASE</t>
  </si>
  <si>
    <t>MANTENIMIENTO, REPARACIÓN, MODIFICACIÓN, RECONSTRUCCIÓN E INSTALACIÓN DE BIENES/EQUIPOS</t>
  </si>
  <si>
    <t>2.24.1</t>
  </si>
  <si>
    <t>Comprende todos los mantenimientos preventivos y correctivos, cualquier reparación, modificación, instalación o reconstrucción a equipos o bienes.</t>
  </si>
  <si>
    <t>Mantenimiento preventivo y correctivo de equipos de computo, este servicio será contratado por la Coordinación de apoyo tecnológico.</t>
  </si>
  <si>
    <t>Mantenimiento preventivo y correctivo de equipos de computo.</t>
  </si>
  <si>
    <t>2.39.3</t>
  </si>
  <si>
    <t>SERVICIO ÁEREO PARA PASAJEROS</t>
  </si>
  <si>
    <t>Comprende aquellos servicios aéreos para pasajeros nacionales e internacionales (Tiquetes)</t>
  </si>
  <si>
    <t>Este servicio será contratado por la Coordinación de apoyo tecnológico.</t>
  </si>
  <si>
    <t>TIPO</t>
  </si>
  <si>
    <t>PC 2011 DEFINITIVO</t>
  </si>
  <si>
    <t>COSTO UNITARIO/PRECIO INDICATIVO</t>
  </si>
  <si>
    <t xml:space="preserve">PC 2011 </t>
  </si>
  <si>
    <t>BIEN, SERVICIO U OBRA</t>
  </si>
  <si>
    <t>1.52.2</t>
  </si>
  <si>
    <t>SUMINISTROS Y APARATOS DE OFICINA/SUMINISTROS DE OFICINA</t>
  </si>
  <si>
    <t>SUMINISTRO Y APARATOS DE OFICINA/APARATOS Y ACCESORIOS DE OFICINA</t>
  </si>
  <si>
    <t>Comprende todos elementos consumibles de oficina, tales como papeleria.</t>
  </si>
  <si>
    <t xml:space="preserve">Tajalapiz elaborado en metal con 1 orificio, de tama?o menor o igual a 10 mm, sin deposito, forma de uso manual, sin dispositivo para sujecion en superficies . </t>
  </si>
  <si>
    <t>UNIDAD DE MEDIDA</t>
  </si>
  <si>
    <t xml:space="preserve">Suministro de tiquetes áereos en rutas nacionales </t>
  </si>
  <si>
    <t>Este servicio será contratado por la Coordinación de Grupo Administrativo</t>
  </si>
  <si>
    <t>Este servicio será contratado por la Coordinación de Apoyo Tecnológico.</t>
  </si>
  <si>
    <t>INVERSIÓN
722170800410</t>
  </si>
  <si>
    <t>FUNCIONAMIENTO
204002000</t>
  </si>
  <si>
    <t xml:space="preserve">Suministro de tiquetes áereos en rutas nacionales e internacionales. </t>
  </si>
  <si>
    <t>MEDÍA ARITMÉTICA/PRECIO INDICATIVO</t>
  </si>
  <si>
    <t>MUEBLES/ACCESORIOS</t>
  </si>
  <si>
    <t>PERFIL</t>
  </si>
  <si>
    <t>2.31.16</t>
  </si>
  <si>
    <t>SERVICIOS PERSONALES</t>
  </si>
  <si>
    <t xml:space="preserve">Prestación de servicios profesionales </t>
  </si>
  <si>
    <t>Prestación de servicios profesionales</t>
  </si>
  <si>
    <t>MEDIA ARITMETICA/PRECIO INDICATIVO</t>
  </si>
  <si>
    <t>1-12</t>
  </si>
  <si>
    <t>TAJALAPIZ METALICO</t>
  </si>
  <si>
    <t>1.52.2.32.26</t>
  </si>
  <si>
    <t xml:space="preserve">INVERSIÓN </t>
  </si>
  <si>
    <t>SUMINISTROS Y APARATOS DE OFICINA</t>
  </si>
  <si>
    <t>1.52.1.9.1</t>
  </si>
  <si>
    <t>BOLIGRAFO DESECHABLE (MICROPUNTA VARIOS COLORES)</t>
  </si>
  <si>
    <t>Boligrafo desechable tinta varios colores, en plastico, presentacion por 1 und, con tapa.</t>
  </si>
  <si>
    <t>BOLIGRAFO DESECHABLE (MICROPUNTA NEGRO)</t>
  </si>
  <si>
    <t>1.52.1.9.2</t>
  </si>
  <si>
    <t>BOLIGRAFO DESECHABLE (NEGRO)</t>
  </si>
  <si>
    <t>Boligrafo desechable tinta varios colores, en pasta, presentacion por 1 und, con tapa.</t>
  </si>
  <si>
    <t>1.52.1.17.3</t>
  </si>
  <si>
    <t>BORRADOR DE NATA PZ-20 O
BR 20</t>
  </si>
  <si>
    <t xml:space="preserve">Borrador para lapiz, tipo nata, tamaño grande, por 1 und. </t>
  </si>
  <si>
    <t xml:space="preserve">1.52.1.18 </t>
  </si>
  <si>
    <t>CAJA PARA ARCHIVO TIPO NEVERA</t>
  </si>
  <si>
    <t>Caja para archivo</t>
  </si>
  <si>
    <t>1.52.1.72.2</t>
  </si>
  <si>
    <t>DISCO COMPACTO/CD - R</t>
  </si>
  <si>
    <t>Disco compacto gravable, de 700 Mb 80 min, por 1 und.</t>
  </si>
  <si>
    <t>1.32.10.3</t>
  </si>
  <si>
    <t>CINTA PEGANTE PARA EMPAQUE  24 X 50</t>
  </si>
  <si>
    <t>Cinta para empaque de 25 micras</t>
  </si>
  <si>
    <t>CAJA</t>
  </si>
  <si>
    <t>1.52.1.45.45</t>
  </si>
  <si>
    <t>GANCHOS CLIPS PLASTICOS</t>
  </si>
  <si>
    <t xml:space="preserve">Gancho tipo clip estandar, en alambre plastico, de 33 mm, por 100 und. </t>
  </si>
  <si>
    <t>1.52.1.45.57</t>
  </si>
  <si>
    <t>GANCHOS COSEDORA 9(23) / 12</t>
  </si>
  <si>
    <t xml:space="preserve">Gancho tipo grapa, referencia 23/12, en alambre metalico cobrizado, por 1000 und. </t>
  </si>
  <si>
    <t>1.52.1.45.77</t>
  </si>
  <si>
    <t>GANCHOS PARA COSEDORA 26/6</t>
  </si>
  <si>
    <t xml:space="preserve">Gancho tipo grapa, referencia 26/6 , en alambre metalico cobrizado, por 5000 und. </t>
  </si>
  <si>
    <t>1.52.1.45.29</t>
  </si>
  <si>
    <t>GANCHO LEGAJADOR TRES PIEZAS PLASTICOS X 20 UND</t>
  </si>
  <si>
    <t xml:space="preserve">Gancho tipo legajador, gancho, pisador y corredera en polipropileno transparente, por 20 juegos. </t>
  </si>
  <si>
    <t>PAQUETE</t>
  </si>
  <si>
    <t>1.52.1.38.435</t>
  </si>
  <si>
    <t>LAPIZ NEGRO</t>
  </si>
  <si>
    <t xml:space="preserve">Lapiz para escritura, fabricado en madera, de forma hexagonal con borrador, mina negra de 2 mm y dureza No.2. </t>
  </si>
  <si>
    <t>1.52.1.85.73</t>
  </si>
  <si>
    <t>NOTAS ADHESIVAS GRANDES 100X75 MM</t>
  </si>
  <si>
    <t>Taco de papel por 1 paquete de mayor a 100 y menor o igual a 300 hojas cada uno, en bond, engomado, tamaño de la hoja mayor a 8 x 8 y menor o igual a 10 x 10 cm, colores fluorescentes en varios tonos por paquete .</t>
  </si>
  <si>
    <t>1.52.1.85.67</t>
  </si>
  <si>
    <t>NOTAS ADHESIVAS MEDIANAS 75X75 MM</t>
  </si>
  <si>
    <t>Taco de papel por 1 paquete de mayor a 100 y menor o igual a 300 hojas cada uno, en bond, engomado, tamaño de la hoja mayor a 4 x 5 y menor o igual a 8 x 8 cm, colores fluorescentes en varios tonos por paquete .</t>
  </si>
  <si>
    <t>1.52.1.85.61</t>
  </si>
  <si>
    <t>NOTAS ADHESIVAS PEQUEÑAS 50X38 MM</t>
  </si>
  <si>
    <t>Taco de papel por 1 paquete de mayor a 100 y menor o igual a 300 hojas cada uno, en bond, engomado, tamaño de la hoja menor o igual 4 x 5 cm, colores fluorescentes en varios tonos por paquete .</t>
  </si>
  <si>
    <t>1.52.1.56.15</t>
  </si>
  <si>
    <t>PAPEL BOND CARTA FOTOCOPIA 75 GRS</t>
  </si>
  <si>
    <t xml:space="preserve">Papel bond, de 75 g/m2, tama?o carta, por resma de 500 hojas. </t>
  </si>
  <si>
    <t>RESMA</t>
  </si>
  <si>
    <t>1.52.1.56.17</t>
  </si>
  <si>
    <t>PAPEL BOND OFICIO FOTOCOPIA 75 GRS</t>
  </si>
  <si>
    <t>Papel bond, de 75 g/m2, tama?o oficio, por resma de 500 hojas.</t>
  </si>
  <si>
    <t>1.52.1.48.25</t>
  </si>
  <si>
    <t>PEGANTE EN BARRA (PEGASTIC)</t>
  </si>
  <si>
    <t>Pegante en barra en presentacion de 20 g sin glicerina.</t>
  </si>
  <si>
    <t>BARRA</t>
  </si>
  <si>
    <t>1.52.1.62.78</t>
  </si>
  <si>
    <t>RESALTADORES SURTIDOS</t>
  </si>
  <si>
    <t xml:space="preserve">Resaltador desechable, contenido de tinta mayor a 2,5 g y menor o igual a 5 g, de punta biselada, elaborada en felpa acrilica, para realizar 3 trazos. </t>
  </si>
  <si>
    <t xml:space="preserve">TAPA LEGAJADORA PLASTIFICADA TAMAÑO OFICIO </t>
  </si>
  <si>
    <t>Tapa legajadora plastificada tamaño oficio 23 x 35 cm</t>
  </si>
  <si>
    <t>1.52.1.75</t>
  </si>
  <si>
    <t>SOBRES MANILA OFICIO</t>
  </si>
  <si>
    <t>SUMINISTROS Y APARATOS DE OFICINA/FORMAS Y SOBRES</t>
  </si>
  <si>
    <t>1.52.3.8.1630</t>
  </si>
  <si>
    <t xml:space="preserve">Sobre bolsa, en papel manila de 75 g/m2, de tamaño 25.0x35.0cm, sin burbuja plastica de amortiguacion, presentacion exterior sin ventanilla, de tipo solapa universal y engomada. </t>
  </si>
  <si>
    <t>1.52.1.11.59</t>
  </si>
  <si>
    <t>BANDAS DE CAUCHO</t>
  </si>
  <si>
    <t xml:space="preserve">Banda elastica en caucho, referencia 22, por 25 g . </t>
  </si>
  <si>
    <t>1.52.1.14.2</t>
  </si>
  <si>
    <t>BISTURI GRANDE</t>
  </si>
  <si>
    <t xml:space="preserve">Bisturi elaborado en plastico, tamaño de la cuchilla de 18 mm, con bloqueo de la cuchilla y con corta cuchilla </t>
  </si>
  <si>
    <t>1.52.1.8.19</t>
  </si>
  <si>
    <t>BLOCK CUADRICULADO 80 HOJAS</t>
  </si>
  <si>
    <t xml:space="preserve">Block de papel amarillo, cuadriculado, carta, 80 hojas. </t>
  </si>
  <si>
    <t>1.52.1.22.9</t>
  </si>
  <si>
    <t>CAJA DE CHINCHES</t>
  </si>
  <si>
    <t xml:space="preserve">Chinches de cabeza plastica, por caja de 50 und. </t>
  </si>
  <si>
    <t>CINTAS ADHESIVAS INDUSTRIALES</t>
  </si>
  <si>
    <t>1.32.10.8.17</t>
  </si>
  <si>
    <t>CINTA DE ENMASCARAR 48mmx40m</t>
  </si>
  <si>
    <t>cinta de enmascarar, multipropositos, dimensiones (48mmx40m), nacional</t>
  </si>
  <si>
    <t>ROLLO</t>
  </si>
  <si>
    <t>1.52.1.35</t>
  </si>
  <si>
    <t>CORRECTOR LIQUIDO LÁPIZ</t>
  </si>
  <si>
    <t>Corrector</t>
  </si>
  <si>
    <t>1.52.1.39</t>
  </si>
  <si>
    <t>DIRECTORIO TELEFÓNICO DESPACHOS PÚBLICOS</t>
  </si>
  <si>
    <t>Directorio</t>
  </si>
  <si>
    <t>1.52.1.41.77</t>
  </si>
  <si>
    <t>MARCADOR PARA ACETATO</t>
  </si>
  <si>
    <t xml:space="preserve">Marcador permanente, desechable, contenido de tinta menor o igual a 2,5 g , de punta redonda acrilica, para hacer lineas de aprox. 1 mm , por 1 und. </t>
  </si>
  <si>
    <t>1.52.1.41.202</t>
  </si>
  <si>
    <t xml:space="preserve">MARCADOR BORRASECO VARIOS COLORES </t>
  </si>
  <si>
    <t xml:space="preserve">Marcador seco para pizarra blanca, desechable, contenido de tinta mayor a 2,5 y menor o igual a 5 g , de punta biselada poliester, para hacer lineas de aprox. 2 - 5 mm , por 1 und. </t>
  </si>
  <si>
    <t>1.52.1.41.203</t>
  </si>
  <si>
    <t>MARCADOR PERMANENTE VARIOS COLORES</t>
  </si>
  <si>
    <t xml:space="preserve">Marcador permanente, desechable, contenido de tinta mayor a 2,5 y menor o igual a 5 g , de punta biselada poliester, para hacer lineas de aprox. 2 - 5 mm , por 1 und. </t>
  </si>
  <si>
    <t>1.52.1.79.146</t>
  </si>
  <si>
    <t>REGLA PLASTICA DE 30 CMS</t>
  </si>
  <si>
    <t xml:space="preserve">Guia para trazo tipo regla, en acrilico transparente, borde biselado, unidad milimetrada doble graduacion, de 30 cm, por 1 und. </t>
  </si>
  <si>
    <t>1.52.1.83</t>
  </si>
  <si>
    <t>ROTULOS ADHESIVOS TAMAÑO CARTA 215.9 X 279.4 MM 
400 UNIDADES</t>
  </si>
  <si>
    <t>Rotulo adhesivo en papel bond</t>
  </si>
  <si>
    <t xml:space="preserve">Toner </t>
  </si>
  <si>
    <t>1.52.3.8.1615</t>
  </si>
  <si>
    <t>SOBRES MANILA CARTA</t>
  </si>
  <si>
    <t xml:space="preserve">Sobre bolsa, en papel manila de 75 g/m2, de tamaño 22.5x29.0cm, sin burbuja plastica de amortiguacion, presentacion exterior sin ventanilla, de tipo solapa universal y engomada. </t>
  </si>
  <si>
    <t>1.52.3.8.1628</t>
  </si>
  <si>
    <t>SOBRES BLANCOS OFICIO</t>
  </si>
  <si>
    <t xml:space="preserve">Sobre bolsa, en papel bond de 90 g/m2, de tamaño 25.0x35.0cm, sin burbuja plastica de amortiguacion, presentacion exterior sin ventanilla, de tipo solapa universal y engomada. </t>
  </si>
  <si>
    <t>1.52.1.72</t>
  </si>
  <si>
    <t>DVD/R</t>
  </si>
  <si>
    <t>Disco compacto</t>
  </si>
  <si>
    <t xml:space="preserve">INVERSIÓN
</t>
  </si>
  <si>
    <t>HUMEDECEDOR PARA DEDOS</t>
  </si>
  <si>
    <t>LIBRO 400 FOLIOS PASTA DURA TRES COLUMNAS</t>
  </si>
  <si>
    <t>PERFORADORA 2 HUECOS</t>
  </si>
  <si>
    <t>PLASTILINA LIMPIA TIPOS</t>
  </si>
  <si>
    <t>REGLA PLASTICA DE 50 CMS</t>
  </si>
  <si>
    <t>SACAGANCHOS</t>
  </si>
  <si>
    <t>TONER H.P 92298A LASER JET 5M</t>
  </si>
  <si>
    <t>TONER IMPRESORA HP CB540A KIT COLORES</t>
  </si>
  <si>
    <t>TONER IMPRESORA HP LASER JET C3909A</t>
  </si>
  <si>
    <t>TONER IMPRESORA LASER JET P3015DN BLACK</t>
  </si>
  <si>
    <t>1.52.1.17.29</t>
  </si>
  <si>
    <t xml:space="preserve">BORRADOR PARA TINTA ESCOBILLA </t>
  </si>
  <si>
    <t xml:space="preserve">Borrador para tinta, tipo tamaño lapiz con escobilla, por 1 und. </t>
  </si>
  <si>
    <t>1.52.1.72.16</t>
  </si>
  <si>
    <t>DISCO COMPACTO/CD - RW</t>
  </si>
  <si>
    <t xml:space="preserve">Disco compacto regravable, de 700 Mb 80 min, por 1 und. </t>
  </si>
  <si>
    <t>DVD/RW</t>
  </si>
  <si>
    <t>1.32.10.6.1</t>
  </si>
  <si>
    <t>CINTA PEGANTE PARA DISPENSADOR  12 X 40</t>
  </si>
  <si>
    <t>Cinta de facil corte, polipropileno, dimensiones (12mmx40m),</t>
  </si>
  <si>
    <t>1.52.2.7.61</t>
  </si>
  <si>
    <t>COSEDORA REF 500/550C</t>
  </si>
  <si>
    <t>Cosedora para grapa No. 26/6, con capacidad maxima de 150 grapas, con profundidad de entrada horizontal en el papel de 0-105 mm, con capacidad de cosido para maximo 8-30 hojas.</t>
  </si>
  <si>
    <t>1.52.2.7</t>
  </si>
  <si>
    <t>COSEDORA SEMIINDUSTRIAL</t>
  </si>
  <si>
    <t>Cosedora</t>
  </si>
  <si>
    <t>1.52.1.36.6</t>
  </si>
  <si>
    <t>CUCHILLAS PARA BISTURI</t>
  </si>
  <si>
    <t xml:space="preserve">Cuchillas para bisturi en acero inoxidable de tama?o mayor a 90x18 mm. </t>
  </si>
  <si>
    <t>1.52.2.15.31</t>
  </si>
  <si>
    <t xml:space="preserve">Humedecedor en crema, de forma redonda, con diametro mayor a 40 y menor o igual a 60 mm , y material de la carcasa en plastico. </t>
  </si>
  <si>
    <t>1.52.1.53</t>
  </si>
  <si>
    <t>Libros de oficina</t>
  </si>
  <si>
    <t>1.52.2.22.47</t>
  </si>
  <si>
    <t xml:space="preserve">Perforadora de tamaño mayor a 10 y menor o igual a 30 cm, 2 perforaciones, capacidad de hojas a perforar mayor a 25 y menor o igual a 35, con trampilla para vaciar los confetis, con sistema de bloqueo . </t>
  </si>
  <si>
    <t>1.52.1.61.338</t>
  </si>
  <si>
    <t xml:space="preserve">Plastilina en bloque, uso limpiatipos, presentacion en caja de 2 unidades y peso menor o igual a 50 g, con tonalidad monocolor. </t>
  </si>
  <si>
    <t>1.52.1.79.148</t>
  </si>
  <si>
    <t xml:space="preserve">Guia para trazo tipo regla, en acrilico transparente, borde biselado, unidad milimetrada doble graduacion, de 50 cm, por 1 und. </t>
  </si>
  <si>
    <t>1.52.2.27.20</t>
  </si>
  <si>
    <t xml:space="preserve">Sacaganchos para grapa No.26/6 elaborado en metal y plastico, con un peso mayor a 33 y menor o igual a 75 g. </t>
  </si>
  <si>
    <t>1.52.2.33</t>
  </si>
  <si>
    <t>TIJERAS</t>
  </si>
  <si>
    <t>Tijeras metalicas de acero inoxidable para cortar papel</t>
  </si>
  <si>
    <t>SUMINISTRO Y ELEMENTOS DE OFICINA</t>
  </si>
  <si>
    <t xml:space="preserve">Computadores </t>
  </si>
  <si>
    <t>1.47.1.1</t>
  </si>
  <si>
    <t>Computador personal de escritorio integral con capacidad y rendimiento alto.</t>
  </si>
  <si>
    <t>1.47.1.4</t>
  </si>
  <si>
    <t>Computador portatil</t>
  </si>
  <si>
    <t>Portatil capacidad y rendimiento alto.</t>
  </si>
  <si>
    <t>1.47.2.6</t>
  </si>
  <si>
    <t>Scaner</t>
  </si>
  <si>
    <t>INFRAESTRUCTURA</t>
  </si>
  <si>
    <t>MEDIA ARITMETICA/
PRECIO INDICATIVO</t>
  </si>
  <si>
    <t>1.48.3.1.228</t>
  </si>
  <si>
    <t>Computadores, portatiles y escaners</t>
  </si>
  <si>
    <t xml:space="preserve">Papelera para piso (basurera). </t>
  </si>
  <si>
    <t>1832 VER ANEXO DESAGREGADOS</t>
  </si>
  <si>
    <t>18
VER ANEXO DESAGREGADOS</t>
  </si>
  <si>
    <t>Tajalapíz, cosedoras, tijeras entre otros.</t>
  </si>
  <si>
    <t>ABOGADO</t>
  </si>
  <si>
    <t>ARQUITECTO</t>
  </si>
  <si>
    <t>INVERSIÓN 
111-708-28  
111-708-27</t>
  </si>
  <si>
    <t>PRESTACIÓN DE SERVICIOS PROFESIONALES DE INGENIERÍA CIVIL PARA BRINDAR ASESORÍA, ACOMPAÑAMIENTO, ASISTENCIA Y APOYO EN LA FORMULACIÓN Y EVALUACIÓN DE PROYECTOS DE INFRAESTRUCTURA Y EN LA SUPERVISIÓN TÉCNICA DE LOS CONVENIOS Y CONTRATOS RELACIONADOS CON LA INFRAESTRUCTURA DEPORTIVA, RECREATIVA Y DE EDUCACIÓN FÍSICA CELEBRADOS POR COLDEPORTES PARA EL DESARROLLO DEL MUNDIAL DE FUTBOL EN LA CATEGORÍA SUB 20, LOS JUEGOS DEPORTIVOS NACIONALES 2012 Y DEMÁS PROYECTOS DE INFRAESTRUCTURA DE INTERÉS NACIONAL</t>
  </si>
  <si>
    <t>INGENIERO CIVIL</t>
  </si>
  <si>
    <t xml:space="preserve">INVERSIÓN 
111-708-28  
</t>
  </si>
  <si>
    <t>Construccion, adecuacion, dotación y puesta en funcionamiento de los escenarios deportivos del país.</t>
  </si>
  <si>
    <t>1.48.1.1</t>
  </si>
  <si>
    <t>MUEBLES DE OFICINA</t>
  </si>
  <si>
    <t xml:space="preserve">Comprende aquellos elementos de oficina tales como muebles, sillas, escritorios, mesas, modulos de archivo, entre otros . </t>
  </si>
  <si>
    <t>Archivador</t>
  </si>
  <si>
    <t>1.48.1</t>
  </si>
  <si>
    <t>CONTADOR PÚBLICO</t>
  </si>
  <si>
    <t>PRESTACIÓN DE SERVICIOS PROFESIONALES PARA BRINDAR ASESORÍA, ACOMPAÑAMIENTO, ASISTENCIA Y APOYO ARQUITECTÓNICO EN LA FORMULACIÓN Y EVALUACIÓN DE PROYECTOS DE INFRAESTRUCTURA Y EN LA SUPERVISIÓN TÉCNICA DE LOS CONVENIOS Y CONTRATOS RELACIONADOS CON LA INFRAESTRUCTURA DEPORTIVA, RECREATIVA Y DE EDUCACIÓN FÍSICA CELEBRADOS POR COLDEPORTES PARA EL DESARROLLO DE LOS JUEGOS DEPORTIVOS NACIONALES 2012 Y DEMÁS PROYECTOS DE INFRAESTRUCTURA DE INTERÉS NACIONAL</t>
  </si>
  <si>
    <t>LOS VALORES MENCIONADOS MAS EL I.P.C. PARA EL AÑO 2012</t>
  </si>
  <si>
    <t>PRESTACIÓN DE SERVICIOS PROFESIONALES PARA BRINDAR ASISTENCIA Y APOYO EN LA REVISIÓN, EJECUCIÓN Y EVALUACIÓN JURÍDICA DE LOS CONVENIOS Y/O CONTRATOS RELACIONADOS CON LA INFRAESTRUCTURA DEPORTIVA, RECREATIVA Y DE EDUCACIÓN FÍSICA CELEBRADOS POR COLDEPORTES PARA EL DESARROLLO DE LOS JUEGOS DEPORTIVOS NACIONALES 2012 Y DEMÁS PROYECTOS DE INFRAESTRUCTURA DE INTERÉS NACIONAL RELACIONADOS CON LA INFRAESTRUCTURA DEPORTIVA, RECREATIVA Y DE EDUCACIÓN FÍSICA, DURANTE LA VIGENCIA 2012</t>
  </si>
  <si>
    <t>PRESTACIÓN DE SERVICIOS PROFESIONALES DE ASISTENCIA Y APOYO EN LA REVISIÓN Y EVALUACIÓN CONTABLE Y FINANCIERA DE LOS CONVENIOS Y/O CONTRATOS RELACIONADOS CON LA INFRAESTRUCTURA DEPORTIVA, RECREATIVA Y DE EDUCACIÓN FÍSICA CELEBRADOS POR COLDEPORTES PARA EL DESARROLLO DE LOS JUEGOS DEPORTIVOS NACIONALES 2012 Y DEMÁS PROYECTOS DE INFRAESTRUCTURA DE INTERÉS NACIONAL</t>
  </si>
  <si>
    <t>Programas y Licencias</t>
  </si>
  <si>
    <t>AUTOCAD</t>
  </si>
  <si>
    <t>PROJECT</t>
  </si>
  <si>
    <t>Control de Obra y presupuesto (CONSTRUDATA)</t>
  </si>
  <si>
    <t>Archivador Rodante</t>
  </si>
  <si>
    <t>Escritorio con 3 cajones modulares</t>
  </si>
  <si>
    <t>TAJALAPIZ ELECTRICO</t>
  </si>
  <si>
    <t>DISEÑADOR GRAFICO</t>
  </si>
  <si>
    <t>PRESTACIÓN DE SERVICIOS PROFESIONALES PARA BRINDAR ASISTENCIA Y APOYO EN LA ELABORACION DE LIBRO DE ESCENARIOS DEPORTIVOS PARA CONSULTAS CON PROYECTOS DE INFRAESTRUCTURA DE INTERÉS NACIONAL E INTERNACIONAL  RELACIONADOS CON LA INFRAESTRUCTURA DEPORTIVA, RECREATIVA Y DE EDUCACIÓN FÍSICA, DURANTE LA VIGENCIA 2012</t>
  </si>
  <si>
    <t>300
VER ANEXO DESAGREGADOS</t>
  </si>
  <si>
    <t>9
VER ANEXO DESAGREGADOS</t>
  </si>
  <si>
    <t xml:space="preserve">ARQUITECTO MEMO  SOLICITUDMARZO 13/2012              certificacion marzo 14 2012 </t>
  </si>
  <si>
    <r>
      <t xml:space="preserve">INGENIERO CIVIL </t>
    </r>
    <r>
      <rPr>
        <b/>
        <sz val="8"/>
        <color indexed="10"/>
        <rFont val="Arial"/>
        <family val="2"/>
      </rPr>
      <t xml:space="preserve">MEMO  SOLICITUDMARZO 13/2012              certificacion marzo 14 2012 </t>
    </r>
  </si>
  <si>
    <r>
      <t xml:space="preserve">PRESTACIÓN DE SERVICIOS PROFESIONALES PARA BRINDAR ASESORÍA, ACOMPAÑAMIENTO, ASISTENCIA Y APOYO ARQUITECTÓNICO EN LA FORMULACIÓN Y EVALUACIÓN DE PROYECTOS DE INFRAESTRUCTURA Y EN LA SUPERVISIÓN TÉCNICA DE LOS CONVENIOS Y CONTRATOS RELACIONADOS CON LA INFRAESTRUCTURA DEPORTIVA, RECREATIVA Y DE EDUCACIÓN FÍSICA CELEBRADOS POR COLDEPORTES PARA EL DESARROLLO DE LOS JUEGOS DEPORTIVOS NACIONALES 2012 Y DEMÁS PROYECTOS DE INFRAESTRUCTURA DE INTERÉS NACIONAL </t>
    </r>
    <r>
      <rPr>
        <b/>
        <sz val="8"/>
        <color indexed="10"/>
        <rFont val="Arial"/>
        <family val="2"/>
      </rPr>
      <t>SE EXPIDE CERTIFICACION SEGUN CORREO ELECTRONICO DE MAYO 3 DE 2012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</si>
</sst>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7" formatCode="&quot;$&quot;\ #,##0.00_);\(&quot;$&quot;\ #,##0.00\)"/>
    <numFmt numFmtId="166" formatCode="&quot;$&quot;\ #,##0.00"/>
  </numFmts>
  <fonts count="29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0"/>
      <name val="Arial"/>
      <family val="2"/>
    </font>
    <font>
      <sz val="8"/>
      <name val="Arial"/>
      <family val="2"/>
    </font>
    <font>
      <b/>
      <sz val="7"/>
      <color indexed="81"/>
      <name val="Tahoma"/>
      <family val="2"/>
    </font>
    <font>
      <b/>
      <sz val="8"/>
      <name val="Calibri"/>
      <family val="2"/>
    </font>
    <font>
      <b/>
      <sz val="8"/>
      <color indexed="9"/>
      <name val="Calibri"/>
      <family val="2"/>
    </font>
    <font>
      <b/>
      <sz val="8"/>
      <color indexed="9"/>
      <name val="Arial"/>
      <family val="2"/>
    </font>
    <font>
      <b/>
      <sz val="8"/>
      <color indexed="10"/>
      <name val="Arial"/>
      <family val="2"/>
    </font>
    <font>
      <b/>
      <sz val="6"/>
      <color indexed="81"/>
      <name val="Tahoma"/>
      <family val="2"/>
    </font>
    <font>
      <b/>
      <sz val="11"/>
      <name val="Arial"/>
      <family val="2"/>
    </font>
    <font>
      <b/>
      <sz val="14"/>
      <name val="Arial"/>
      <family val="2"/>
    </font>
    <font>
      <sz val="9"/>
      <name val="Calibri"/>
      <family val="2"/>
    </font>
    <font>
      <sz val="14"/>
      <name val="Arial"/>
      <family val="2"/>
    </font>
    <font>
      <b/>
      <sz val="8"/>
      <color indexed="10"/>
      <name val="Arial"/>
      <family val="2"/>
    </font>
    <font>
      <b/>
      <sz val="8"/>
      <color indexed="10"/>
      <name val="Arial"/>
      <family val="2"/>
    </font>
    <font>
      <b/>
      <sz val="8"/>
      <color theme="1"/>
      <name val="Calibri"/>
      <family val="2"/>
    </font>
    <font>
      <b/>
      <sz val="10"/>
      <color theme="1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/>
      <bottom/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/>
      <right/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n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ck">
        <color indexed="64"/>
      </right>
      <top/>
      <bottom/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</borders>
  <cellStyleXfs count="2">
    <xf numFmtId="0" fontId="0" fillId="0" borderId="0"/>
    <xf numFmtId="0" fontId="1" fillId="0" borderId="0"/>
  </cellStyleXfs>
  <cellXfs count="409">
    <xf numFmtId="0" fontId="0" fillId="0" borderId="0" xfId="0"/>
    <xf numFmtId="0" fontId="6" fillId="0" borderId="0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4" fontId="6" fillId="0" borderId="0" xfId="0" applyNumberFormat="1" applyFont="1" applyBorder="1" applyAlignment="1">
      <alignment vertic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9" fillId="0" borderId="0" xfId="0" applyFont="1" applyAlignment="1" applyProtection="1">
      <alignment horizontal="right" vertical="center" wrapText="1"/>
    </xf>
    <xf numFmtId="0" fontId="10" fillId="0" borderId="0" xfId="0" applyFont="1" applyAlignment="1" applyProtection="1">
      <alignment vertical="center" wrapText="1"/>
      <protection locked="0"/>
    </xf>
    <xf numFmtId="0" fontId="10" fillId="0" borderId="0" xfId="0" applyFont="1" applyBorder="1" applyAlignment="1" applyProtection="1">
      <alignment vertical="center" wrapText="1"/>
      <protection locked="0"/>
    </xf>
    <xf numFmtId="0" fontId="10" fillId="0" borderId="0" xfId="0" applyFont="1" applyAlignment="1" applyProtection="1">
      <alignment horizontal="right" vertical="center" wrapText="1"/>
    </xf>
    <xf numFmtId="0" fontId="10" fillId="0" borderId="0" xfId="0" applyFont="1" applyAlignment="1" applyProtection="1">
      <alignment horizontal="left" vertical="center" wrapText="1"/>
      <protection locked="0"/>
    </xf>
    <xf numFmtId="3" fontId="10" fillId="0" borderId="0" xfId="0" applyNumberFormat="1" applyFont="1" applyBorder="1" applyAlignment="1" applyProtection="1">
      <alignment horizontal="right" vertical="center" wrapText="1"/>
    </xf>
    <xf numFmtId="3" fontId="10" fillId="0" borderId="0" xfId="0" applyNumberFormat="1" applyFont="1" applyAlignment="1" applyProtection="1">
      <alignment horizontal="right" vertical="center" wrapText="1"/>
    </xf>
    <xf numFmtId="0" fontId="10" fillId="0" borderId="0" xfId="0" applyFont="1" applyBorder="1" applyAlignment="1" applyProtection="1">
      <alignment wrapText="1"/>
      <protection locked="0"/>
    </xf>
    <xf numFmtId="3" fontId="10" fillId="0" borderId="0" xfId="0" applyNumberFormat="1" applyFont="1" applyBorder="1" applyAlignment="1" applyProtection="1">
      <alignment vertical="center" wrapText="1"/>
      <protection locked="0"/>
    </xf>
    <xf numFmtId="7" fontId="13" fillId="0" borderId="1" xfId="0" applyNumberFormat="1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7" fontId="13" fillId="0" borderId="3" xfId="0" applyNumberFormat="1" applyFont="1" applyFill="1" applyBorder="1" applyAlignment="1">
      <alignment vertical="center" wrapText="1"/>
    </xf>
    <xf numFmtId="0" fontId="9" fillId="2" borderId="4" xfId="0" applyFont="1" applyFill="1" applyBorder="1" applyAlignment="1">
      <alignment horizontal="center" vertical="center" wrapText="1"/>
    </xf>
    <xf numFmtId="7" fontId="13" fillId="3" borderId="4" xfId="0" applyNumberFormat="1" applyFont="1" applyFill="1" applyBorder="1" applyAlignment="1">
      <alignment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7" fontId="13" fillId="3" borderId="6" xfId="0" applyNumberFormat="1" applyFont="1" applyFill="1" applyBorder="1" applyAlignment="1">
      <alignment vertical="center" wrapText="1"/>
    </xf>
    <xf numFmtId="7" fontId="13" fillId="3" borderId="7" xfId="0" applyNumberFormat="1" applyFont="1" applyFill="1" applyBorder="1" applyAlignment="1">
      <alignment vertical="center" wrapText="1"/>
    </xf>
    <xf numFmtId="0" fontId="8" fillId="0" borderId="8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9" xfId="0" applyFont="1" applyBorder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3" fontId="9" fillId="0" borderId="0" xfId="0" applyNumberFormat="1" applyFont="1" applyBorder="1" applyAlignment="1" applyProtection="1">
      <alignment horizontal="right" vertical="center" wrapText="1"/>
    </xf>
    <xf numFmtId="3" fontId="6" fillId="0" borderId="0" xfId="0" applyNumberFormat="1" applyFont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7" fontId="4" fillId="0" borderId="3" xfId="0" applyNumberFormat="1" applyFont="1" applyFill="1" applyBorder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21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6" fillId="0" borderId="11" xfId="0" applyFont="1" applyFill="1" applyBorder="1" applyAlignment="1">
      <alignment vertical="center" wrapText="1"/>
    </xf>
    <xf numFmtId="0" fontId="2" fillId="0" borderId="12" xfId="0" applyFont="1" applyFill="1" applyBorder="1" applyAlignment="1">
      <alignment vertical="center" wrapText="1"/>
    </xf>
    <xf numFmtId="0" fontId="2" fillId="0" borderId="11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vertical="center"/>
    </xf>
    <xf numFmtId="0" fontId="9" fillId="5" borderId="13" xfId="0" applyFont="1" applyFill="1" applyBorder="1" applyAlignment="1">
      <alignment vertical="center"/>
    </xf>
    <xf numFmtId="0" fontId="9" fillId="5" borderId="14" xfId="0" applyFont="1" applyFill="1" applyBorder="1" applyAlignment="1">
      <alignment vertical="center"/>
    </xf>
    <xf numFmtId="166" fontId="0" fillId="0" borderId="15" xfId="0" applyNumberFormat="1" applyFill="1" applyBorder="1" applyAlignment="1">
      <alignment vertical="center"/>
    </xf>
    <xf numFmtId="0" fontId="21" fillId="0" borderId="1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4" fillId="5" borderId="16" xfId="0" applyFont="1" applyFill="1" applyBorder="1" applyAlignment="1">
      <alignment vertical="center" wrapText="1"/>
    </xf>
    <xf numFmtId="0" fontId="17" fillId="5" borderId="16" xfId="0" applyFont="1" applyFill="1" applyBorder="1" applyAlignment="1">
      <alignment vertical="center" wrapText="1"/>
    </xf>
    <xf numFmtId="0" fontId="18" fillId="5" borderId="16" xfId="0" applyFont="1" applyFill="1" applyBorder="1" applyAlignment="1">
      <alignment vertical="center" wrapText="1"/>
    </xf>
    <xf numFmtId="0" fontId="16" fillId="5" borderId="16" xfId="0" applyFont="1" applyFill="1" applyBorder="1" applyAlignment="1">
      <alignment horizontal="center" vertical="center" wrapText="1"/>
    </xf>
    <xf numFmtId="0" fontId="27" fillId="5" borderId="16" xfId="0" applyFont="1" applyFill="1" applyBorder="1" applyAlignment="1">
      <alignment horizontal="center" vertical="center" wrapText="1"/>
    </xf>
    <xf numFmtId="0" fontId="28" fillId="5" borderId="16" xfId="0" applyFont="1" applyFill="1" applyBorder="1" applyAlignment="1">
      <alignment horizontal="center" vertical="center" wrapText="1"/>
    </xf>
    <xf numFmtId="0" fontId="21" fillId="5" borderId="16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5" fillId="0" borderId="18" xfId="0" applyFont="1" applyBorder="1" applyAlignment="1">
      <alignment vertical="center" wrapText="1"/>
    </xf>
    <xf numFmtId="0" fontId="6" fillId="0" borderId="0" xfId="1" applyFont="1" applyAlignment="1">
      <alignment horizontal="center" vertical="center" wrapText="1"/>
    </xf>
    <xf numFmtId="0" fontId="6" fillId="0" borderId="0" xfId="1" applyFont="1" applyAlignment="1">
      <alignment vertical="center" wrapText="1"/>
    </xf>
    <xf numFmtId="0" fontId="5" fillId="0" borderId="0" xfId="1" applyFont="1" applyAlignment="1">
      <alignment vertical="center" wrapText="1"/>
    </xf>
    <xf numFmtId="0" fontId="5" fillId="0" borderId="9" xfId="1" applyFont="1" applyBorder="1" applyAlignment="1">
      <alignment vertical="center" wrapText="1"/>
    </xf>
    <xf numFmtId="0" fontId="5" fillId="0" borderId="0" xfId="1" applyFont="1" applyBorder="1" applyAlignment="1">
      <alignment vertical="center" wrapText="1"/>
    </xf>
    <xf numFmtId="0" fontId="4" fillId="0" borderId="0" xfId="1" applyFont="1" applyAlignment="1">
      <alignment horizontal="center" vertical="center" wrapText="1"/>
    </xf>
    <xf numFmtId="0" fontId="4" fillId="0" borderId="5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2" fillId="0" borderId="3" xfId="1" applyFont="1" applyBorder="1" applyAlignment="1">
      <alignment horizontal="left" vertical="center" wrapText="1"/>
    </xf>
    <xf numFmtId="0" fontId="2" fillId="0" borderId="3" xfId="1" applyFont="1" applyFill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 wrapText="1"/>
    </xf>
    <xf numFmtId="7" fontId="9" fillId="0" borderId="3" xfId="1" applyNumberFormat="1" applyFont="1" applyFill="1" applyBorder="1" applyAlignment="1">
      <alignment vertical="center" wrapText="1"/>
    </xf>
    <xf numFmtId="0" fontId="9" fillId="2" borderId="4" xfId="1" applyFont="1" applyFill="1" applyBorder="1" applyAlignment="1">
      <alignment horizontal="center" vertical="center" wrapText="1"/>
    </xf>
    <xf numFmtId="7" fontId="9" fillId="3" borderId="4" xfId="1" applyNumberFormat="1" applyFont="1" applyFill="1" applyBorder="1" applyAlignment="1">
      <alignment vertical="center" wrapText="1"/>
    </xf>
    <xf numFmtId="7" fontId="9" fillId="3" borderId="6" xfId="1" applyNumberFormat="1" applyFont="1" applyFill="1" applyBorder="1" applyAlignment="1">
      <alignment vertical="center" wrapText="1"/>
    </xf>
    <xf numFmtId="7" fontId="9" fillId="3" borderId="7" xfId="1" applyNumberFormat="1" applyFont="1" applyFill="1" applyBorder="1" applyAlignment="1">
      <alignment vertical="center" wrapText="1"/>
    </xf>
    <xf numFmtId="0" fontId="6" fillId="0" borderId="0" xfId="1" applyFont="1" applyBorder="1" applyAlignment="1">
      <alignment vertical="center" wrapText="1"/>
    </xf>
    <xf numFmtId="0" fontId="9" fillId="0" borderId="0" xfId="1" applyFont="1" applyAlignment="1" applyProtection="1">
      <alignment horizontal="right" vertical="center" wrapText="1"/>
    </xf>
    <xf numFmtId="0" fontId="1" fillId="0" borderId="0" xfId="1" applyFont="1" applyAlignment="1" applyProtection="1">
      <alignment horizontal="left" vertical="center" wrapText="1"/>
      <protection locked="0"/>
    </xf>
    <xf numFmtId="0" fontId="1" fillId="0" borderId="0" xfId="1" applyFont="1" applyAlignment="1" applyProtection="1">
      <alignment vertical="center" wrapText="1"/>
      <protection locked="0"/>
    </xf>
    <xf numFmtId="4" fontId="6" fillId="0" borderId="0" xfId="1" applyNumberFormat="1" applyFont="1" applyBorder="1" applyAlignment="1">
      <alignment vertical="center" wrapText="1"/>
    </xf>
    <xf numFmtId="0" fontId="1" fillId="0" borderId="0" xfId="1" applyFont="1" applyAlignment="1" applyProtection="1">
      <alignment horizontal="right" vertical="center" wrapText="1"/>
    </xf>
    <xf numFmtId="3" fontId="1" fillId="0" borderId="0" xfId="1" applyNumberFormat="1" applyFont="1" applyBorder="1" applyAlignment="1" applyProtection="1">
      <alignment horizontal="right" vertical="center" wrapText="1"/>
    </xf>
    <xf numFmtId="3" fontId="1" fillId="0" borderId="0" xfId="1" applyNumberFormat="1" applyFont="1" applyBorder="1" applyAlignment="1" applyProtection="1">
      <alignment vertical="center" wrapText="1"/>
      <protection locked="0"/>
    </xf>
    <xf numFmtId="0" fontId="1" fillId="0" borderId="0" xfId="1" applyFont="1" applyBorder="1" applyAlignment="1" applyProtection="1">
      <alignment wrapText="1"/>
      <protection locked="0"/>
    </xf>
    <xf numFmtId="3" fontId="1" fillId="0" borderId="0" xfId="1" applyNumberFormat="1" applyFont="1" applyAlignment="1" applyProtection="1">
      <alignment horizontal="right" vertical="center" wrapText="1"/>
    </xf>
    <xf numFmtId="0" fontId="1" fillId="0" borderId="0" xfId="1" applyFont="1" applyBorder="1" applyAlignment="1" applyProtection="1">
      <alignment vertical="center" wrapText="1"/>
      <protection locked="0"/>
    </xf>
    <xf numFmtId="0" fontId="5" fillId="0" borderId="0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left" vertical="center" wrapText="1"/>
    </xf>
    <xf numFmtId="7" fontId="9" fillId="0" borderId="3" xfId="0" applyNumberFormat="1" applyFont="1" applyFill="1" applyBorder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7" fontId="9" fillId="3" borderId="19" xfId="1" applyNumberFormat="1" applyFont="1" applyFill="1" applyBorder="1" applyAlignment="1">
      <alignment vertical="center" wrapText="1"/>
    </xf>
    <xf numFmtId="2" fontId="6" fillId="0" borderId="0" xfId="1" applyNumberFormat="1" applyFont="1" applyAlignment="1">
      <alignment vertical="center" wrapText="1"/>
    </xf>
    <xf numFmtId="0" fontId="4" fillId="0" borderId="0" xfId="1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1" xfId="1" applyFont="1" applyBorder="1" applyAlignment="1">
      <alignment vertical="center" wrapText="1"/>
    </xf>
    <xf numFmtId="0" fontId="21" fillId="0" borderId="0" xfId="1" applyFont="1" applyAlignment="1">
      <alignment horizontal="center" vertical="center" wrapText="1"/>
    </xf>
    <xf numFmtId="0" fontId="1" fillId="0" borderId="0" xfId="1"/>
    <xf numFmtId="0" fontId="4" fillId="5" borderId="16" xfId="1" applyFont="1" applyFill="1" applyBorder="1" applyAlignment="1">
      <alignment vertical="center" wrapText="1"/>
    </xf>
    <xf numFmtId="0" fontId="16" fillId="5" borderId="16" xfId="1" applyFont="1" applyFill="1" applyBorder="1" applyAlignment="1">
      <alignment horizontal="center" vertical="center" wrapText="1"/>
    </xf>
    <xf numFmtId="0" fontId="17" fillId="5" borderId="16" xfId="1" applyFont="1" applyFill="1" applyBorder="1" applyAlignment="1">
      <alignment vertical="center" wrapText="1"/>
    </xf>
    <xf numFmtId="0" fontId="18" fillId="5" borderId="16" xfId="1" applyFont="1" applyFill="1" applyBorder="1" applyAlignment="1">
      <alignment vertical="center" wrapText="1"/>
    </xf>
    <xf numFmtId="0" fontId="28" fillId="5" borderId="16" xfId="1" applyFont="1" applyFill="1" applyBorder="1" applyAlignment="1">
      <alignment horizontal="center" vertical="center" wrapText="1"/>
    </xf>
    <xf numFmtId="0" fontId="27" fillId="5" borderId="16" xfId="1" applyFont="1" applyFill="1" applyBorder="1" applyAlignment="1">
      <alignment horizontal="center" vertical="center" wrapText="1"/>
    </xf>
    <xf numFmtId="0" fontId="9" fillId="5" borderId="13" xfId="1" applyFont="1" applyFill="1" applyBorder="1" applyAlignment="1">
      <alignment vertical="center"/>
    </xf>
    <xf numFmtId="0" fontId="9" fillId="5" borderId="14" xfId="1" applyFont="1" applyFill="1" applyBorder="1" applyAlignment="1">
      <alignment vertical="center"/>
    </xf>
    <xf numFmtId="0" fontId="21" fillId="0" borderId="0" xfId="1" applyFont="1" applyAlignment="1">
      <alignment horizontal="center" vertical="center"/>
    </xf>
    <xf numFmtId="0" fontId="2" fillId="0" borderId="10" xfId="0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9" fillId="0" borderId="10" xfId="0" applyFont="1" applyFill="1" applyBorder="1" applyAlignment="1">
      <alignment vertical="center" wrapText="1"/>
    </xf>
    <xf numFmtId="0" fontId="5" fillId="0" borderId="0" xfId="1" applyFont="1" applyBorder="1" applyAlignment="1">
      <alignment horizontal="left" vertical="center" wrapText="1"/>
    </xf>
    <xf numFmtId="0" fontId="4" fillId="5" borderId="16" xfId="1" applyFont="1" applyFill="1" applyBorder="1" applyAlignment="1">
      <alignment horizontal="center" vertical="center" wrapText="1"/>
    </xf>
    <xf numFmtId="0" fontId="4" fillId="5" borderId="14" xfId="1" applyFont="1" applyFill="1" applyBorder="1" applyAlignment="1">
      <alignment horizontal="center" vertical="center" wrapText="1"/>
    </xf>
    <xf numFmtId="0" fontId="9" fillId="5" borderId="16" xfId="1" applyFont="1" applyFill="1" applyBorder="1" applyAlignment="1">
      <alignment horizontal="center" vertical="center"/>
    </xf>
    <xf numFmtId="0" fontId="4" fillId="5" borderId="21" xfId="1" applyFont="1" applyFill="1" applyBorder="1" applyAlignment="1">
      <alignment vertical="center" wrapText="1"/>
    </xf>
    <xf numFmtId="0" fontId="27" fillId="5" borderId="21" xfId="1" applyFont="1" applyFill="1" applyBorder="1" applyAlignment="1">
      <alignment vertical="center" wrapText="1"/>
    </xf>
    <xf numFmtId="0" fontId="4" fillId="5" borderId="22" xfId="1" applyFont="1" applyFill="1" applyBorder="1" applyAlignment="1">
      <alignment vertical="center" wrapText="1"/>
    </xf>
    <xf numFmtId="0" fontId="27" fillId="5" borderId="22" xfId="1" applyFont="1" applyFill="1" applyBorder="1" applyAlignment="1">
      <alignment vertical="center" wrapText="1"/>
    </xf>
    <xf numFmtId="0" fontId="2" fillId="0" borderId="3" xfId="1" applyFont="1" applyBorder="1" applyAlignment="1">
      <alignment vertical="center" wrapText="1"/>
    </xf>
    <xf numFmtId="0" fontId="2" fillId="4" borderId="23" xfId="1" applyFont="1" applyFill="1" applyBorder="1" applyAlignment="1">
      <alignment vertical="center" wrapText="1"/>
    </xf>
    <xf numFmtId="0" fontId="2" fillId="4" borderId="24" xfId="1" applyFont="1" applyFill="1" applyBorder="1" applyAlignment="1">
      <alignment vertical="center" wrapText="1"/>
    </xf>
    <xf numFmtId="0" fontId="2" fillId="4" borderId="25" xfId="1" applyFont="1" applyFill="1" applyBorder="1" applyAlignment="1">
      <alignment vertical="center" wrapText="1"/>
    </xf>
    <xf numFmtId="0" fontId="2" fillId="4" borderId="22" xfId="1" applyFont="1" applyFill="1" applyBorder="1" applyAlignment="1">
      <alignment vertical="center" wrapText="1"/>
    </xf>
    <xf numFmtId="0" fontId="1" fillId="4" borderId="22" xfId="1" applyFont="1" applyFill="1" applyBorder="1" applyAlignment="1">
      <alignment vertical="center"/>
    </xf>
    <xf numFmtId="0" fontId="2" fillId="4" borderId="26" xfId="1" applyFont="1" applyFill="1" applyBorder="1" applyAlignment="1">
      <alignment vertical="center" wrapText="1"/>
    </xf>
    <xf numFmtId="166" fontId="2" fillId="0" borderId="27" xfId="1" applyNumberFormat="1" applyFont="1" applyBorder="1" applyAlignment="1">
      <alignment vertical="center"/>
    </xf>
    <xf numFmtId="0" fontId="2" fillId="4" borderId="12" xfId="1" applyFont="1" applyFill="1" applyBorder="1" applyAlignment="1">
      <alignment vertical="center" wrapText="1"/>
    </xf>
    <xf numFmtId="0" fontId="2" fillId="4" borderId="11" xfId="1" applyFont="1" applyFill="1" applyBorder="1" applyAlignment="1">
      <alignment vertical="center" wrapText="1"/>
    </xf>
    <xf numFmtId="0" fontId="2" fillId="4" borderId="2" xfId="1" applyFont="1" applyFill="1" applyBorder="1" applyAlignment="1">
      <alignment vertical="center" wrapText="1"/>
    </xf>
    <xf numFmtId="0" fontId="2" fillId="4" borderId="3" xfId="1" applyFont="1" applyFill="1" applyBorder="1" applyAlignment="1">
      <alignment vertical="center" wrapText="1"/>
    </xf>
    <xf numFmtId="0" fontId="1" fillId="4" borderId="3" xfId="1" applyFont="1" applyFill="1" applyBorder="1" applyAlignment="1">
      <alignment vertical="center"/>
    </xf>
    <xf numFmtId="0" fontId="2" fillId="4" borderId="28" xfId="1" applyFont="1" applyFill="1" applyBorder="1" applyAlignment="1">
      <alignment vertical="center" wrapText="1"/>
    </xf>
    <xf numFmtId="166" fontId="2" fillId="0" borderId="15" xfId="1" applyNumberFormat="1" applyFont="1" applyBorder="1" applyAlignment="1">
      <alignment vertical="center"/>
    </xf>
    <xf numFmtId="0" fontId="2" fillId="4" borderId="3" xfId="1" applyFont="1" applyFill="1" applyBorder="1" applyAlignment="1">
      <alignment vertical="center"/>
    </xf>
    <xf numFmtId="0" fontId="21" fillId="4" borderId="11" xfId="1" applyFont="1" applyFill="1" applyBorder="1" applyAlignment="1">
      <alignment horizontal="center" vertical="center"/>
    </xf>
    <xf numFmtId="0" fontId="6" fillId="0" borderId="11" xfId="1" applyFont="1" applyBorder="1" applyAlignment="1">
      <alignment vertical="center" wrapText="1"/>
    </xf>
    <xf numFmtId="166" fontId="1" fillId="0" borderId="15" xfId="1" applyNumberFormat="1" applyBorder="1" applyAlignment="1">
      <alignment vertical="center"/>
    </xf>
    <xf numFmtId="0" fontId="6" fillId="0" borderId="11" xfId="1" applyFont="1" applyFill="1" applyBorder="1" applyAlignment="1">
      <alignment vertical="center" wrapText="1"/>
    </xf>
    <xf numFmtId="0" fontId="2" fillId="0" borderId="12" xfId="1" applyFont="1" applyFill="1" applyBorder="1" applyAlignment="1">
      <alignment vertical="center" wrapText="1"/>
    </xf>
    <xf numFmtId="0" fontId="2" fillId="0" borderId="11" xfId="1" applyFont="1" applyFill="1" applyBorder="1" applyAlignment="1">
      <alignment vertical="center" wrapText="1"/>
    </xf>
    <xf numFmtId="0" fontId="2" fillId="0" borderId="2" xfId="1" applyFont="1" applyFill="1" applyBorder="1" applyAlignment="1">
      <alignment vertical="center" wrapText="1"/>
    </xf>
    <xf numFmtId="0" fontId="2" fillId="0" borderId="3" xfId="1" applyFont="1" applyFill="1" applyBorder="1" applyAlignment="1">
      <alignment vertical="center" wrapText="1"/>
    </xf>
    <xf numFmtId="0" fontId="2" fillId="0" borderId="28" xfId="1" applyFont="1" applyFill="1" applyBorder="1" applyAlignment="1">
      <alignment vertical="center" wrapText="1"/>
    </xf>
    <xf numFmtId="0" fontId="21" fillId="0" borderId="11" xfId="1" applyFont="1" applyFill="1" applyBorder="1" applyAlignment="1">
      <alignment horizontal="center" vertical="center"/>
    </xf>
    <xf numFmtId="0" fontId="6" fillId="0" borderId="0" xfId="1" applyFont="1" applyFill="1" applyAlignment="1">
      <alignment vertical="center" wrapText="1"/>
    </xf>
    <xf numFmtId="0" fontId="6" fillId="0" borderId="3" xfId="1" applyFont="1" applyFill="1" applyBorder="1" applyAlignment="1">
      <alignment vertical="center" wrapText="1"/>
    </xf>
    <xf numFmtId="0" fontId="6" fillId="0" borderId="3" xfId="1" applyFont="1" applyFill="1" applyBorder="1" applyAlignment="1">
      <alignment vertical="center"/>
    </xf>
    <xf numFmtId="0" fontId="6" fillId="0" borderId="24" xfId="1" applyFont="1" applyBorder="1" applyAlignment="1">
      <alignment vertical="center"/>
    </xf>
    <xf numFmtId="0" fontId="6" fillId="0" borderId="24" xfId="1" applyFont="1" applyBorder="1" applyAlignment="1">
      <alignment horizontal="left" vertical="center"/>
    </xf>
    <xf numFmtId="0" fontId="23" fillId="6" borderId="3" xfId="1" applyFont="1" applyFill="1" applyBorder="1" applyAlignment="1">
      <alignment vertical="center" wrapText="1"/>
    </xf>
    <xf numFmtId="166" fontId="2" fillId="0" borderId="24" xfId="1" applyNumberFormat="1" applyFont="1" applyBorder="1" applyAlignment="1">
      <alignment vertical="center"/>
    </xf>
    <xf numFmtId="0" fontId="6" fillId="0" borderId="11" xfId="1" applyFont="1" applyBorder="1" applyAlignment="1">
      <alignment vertical="center"/>
    </xf>
    <xf numFmtId="166" fontId="2" fillId="0" borderId="11" xfId="1" applyNumberFormat="1" applyFont="1" applyBorder="1" applyAlignment="1">
      <alignment vertical="center"/>
    </xf>
    <xf numFmtId="0" fontId="6" fillId="0" borderId="29" xfId="1" applyFont="1" applyBorder="1" applyAlignment="1">
      <alignment vertical="center" wrapText="1"/>
    </xf>
    <xf numFmtId="0" fontId="2" fillId="4" borderId="30" xfId="1" applyFont="1" applyFill="1" applyBorder="1" applyAlignment="1">
      <alignment vertical="center" wrapText="1"/>
    </xf>
    <xf numFmtId="0" fontId="2" fillId="4" borderId="29" xfId="1" applyFont="1" applyFill="1" applyBorder="1" applyAlignment="1">
      <alignment vertical="center" wrapText="1"/>
    </xf>
    <xf numFmtId="0" fontId="2" fillId="4" borderId="5" xfId="1" applyFont="1" applyFill="1" applyBorder="1" applyAlignment="1">
      <alignment vertical="center" wrapText="1"/>
    </xf>
    <xf numFmtId="0" fontId="2" fillId="4" borderId="1" xfId="1" applyFont="1" applyFill="1" applyBorder="1" applyAlignment="1">
      <alignment vertical="center" wrapText="1"/>
    </xf>
    <xf numFmtId="0" fontId="2" fillId="4" borderId="1" xfId="1" applyFont="1" applyFill="1" applyBorder="1" applyAlignment="1">
      <alignment vertical="center"/>
    </xf>
    <xf numFmtId="0" fontId="2" fillId="4" borderId="31" xfId="1" applyFont="1" applyFill="1" applyBorder="1" applyAlignment="1">
      <alignment vertical="center" wrapText="1"/>
    </xf>
    <xf numFmtId="166" fontId="1" fillId="0" borderId="32" xfId="1" applyNumberFormat="1" applyBorder="1" applyAlignment="1">
      <alignment vertical="center"/>
    </xf>
    <xf numFmtId="0" fontId="6" fillId="0" borderId="33" xfId="1" applyFont="1" applyBorder="1" applyAlignment="1">
      <alignment vertical="center" wrapText="1"/>
    </xf>
    <xf numFmtId="0" fontId="2" fillId="4" borderId="9" xfId="1" applyFont="1" applyFill="1" applyBorder="1" applyAlignment="1">
      <alignment vertical="center" wrapText="1"/>
    </xf>
    <xf numFmtId="0" fontId="2" fillId="4" borderId="33" xfId="1" applyFont="1" applyFill="1" applyBorder="1" applyAlignment="1">
      <alignment vertical="center" wrapText="1"/>
    </xf>
    <xf numFmtId="0" fontId="2" fillId="4" borderId="34" xfId="1" applyFont="1" applyFill="1" applyBorder="1" applyAlignment="1">
      <alignment vertical="center" wrapText="1"/>
    </xf>
    <xf numFmtId="0" fontId="6" fillId="0" borderId="24" xfId="1" applyFont="1" applyBorder="1" applyAlignment="1">
      <alignment vertical="center" wrapText="1"/>
    </xf>
    <xf numFmtId="166" fontId="1" fillId="0" borderId="24" xfId="1" applyNumberFormat="1" applyBorder="1" applyAlignment="1">
      <alignment vertical="center"/>
    </xf>
    <xf numFmtId="166" fontId="1" fillId="0" borderId="11" xfId="1" applyNumberFormat="1" applyBorder="1" applyAlignment="1">
      <alignment vertical="center"/>
    </xf>
    <xf numFmtId="0" fontId="21" fillId="0" borderId="35" xfId="1" applyFont="1" applyFill="1" applyBorder="1" applyAlignment="1">
      <alignment horizontal="center" vertical="center"/>
    </xf>
    <xf numFmtId="0" fontId="2" fillId="4" borderId="22" xfId="1" applyFont="1" applyFill="1" applyBorder="1" applyAlignment="1">
      <alignment vertical="center"/>
    </xf>
    <xf numFmtId="166" fontId="1" fillId="0" borderId="11" xfId="1" applyNumberFormat="1" applyFill="1" applyBorder="1" applyAlignment="1">
      <alignment vertical="center"/>
    </xf>
    <xf numFmtId="0" fontId="6" fillId="4" borderId="11" xfId="1" applyFont="1" applyFill="1" applyBorder="1" applyAlignment="1">
      <alignment vertical="center" wrapText="1"/>
    </xf>
    <xf numFmtId="0" fontId="6" fillId="4" borderId="11" xfId="1" applyFont="1" applyFill="1" applyBorder="1" applyAlignment="1">
      <alignment vertical="center"/>
    </xf>
    <xf numFmtId="0" fontId="4" fillId="0" borderId="36" xfId="1" applyFont="1" applyBorder="1" applyAlignment="1">
      <alignment vertical="center" wrapText="1"/>
    </xf>
    <xf numFmtId="0" fontId="6" fillId="0" borderId="11" xfId="0" applyFont="1" applyBorder="1" applyAlignment="1">
      <alignment vertical="center" wrapText="1"/>
    </xf>
    <xf numFmtId="0" fontId="2" fillId="4" borderId="12" xfId="0" applyFont="1" applyFill="1" applyBorder="1" applyAlignment="1">
      <alignment vertical="center" wrapText="1"/>
    </xf>
    <xf numFmtId="0" fontId="2" fillId="4" borderId="11" xfId="0" applyFont="1" applyFill="1" applyBorder="1" applyAlignment="1">
      <alignment vertical="center" wrapText="1"/>
    </xf>
    <xf numFmtId="0" fontId="2" fillId="4" borderId="2" xfId="0" applyFont="1" applyFill="1" applyBorder="1" applyAlignment="1">
      <alignment vertical="center" wrapText="1"/>
    </xf>
    <xf numFmtId="0" fontId="2" fillId="4" borderId="3" xfId="0" applyFont="1" applyFill="1" applyBorder="1" applyAlignment="1">
      <alignment vertical="center" wrapText="1"/>
    </xf>
    <xf numFmtId="0" fontId="2" fillId="4" borderId="3" xfId="0" applyFont="1" applyFill="1" applyBorder="1" applyAlignment="1">
      <alignment vertical="center"/>
    </xf>
    <xf numFmtId="0" fontId="2" fillId="4" borderId="28" xfId="0" applyFont="1" applyFill="1" applyBorder="1" applyAlignment="1">
      <alignment vertical="center" wrapText="1"/>
    </xf>
    <xf numFmtId="0" fontId="21" fillId="4" borderId="11" xfId="0" applyFont="1" applyFill="1" applyBorder="1" applyAlignment="1">
      <alignment horizontal="center" vertical="center"/>
    </xf>
    <xf numFmtId="166" fontId="0" fillId="0" borderId="15" xfId="0" applyNumberFormat="1" applyBorder="1" applyAlignment="1">
      <alignment vertical="center"/>
    </xf>
    <xf numFmtId="0" fontId="21" fillId="4" borderId="24" xfId="1" applyFont="1" applyFill="1" applyBorder="1" applyAlignment="1">
      <alignment horizontal="center" vertical="center"/>
    </xf>
    <xf numFmtId="0" fontId="6" fillId="4" borderId="24" xfId="1" applyFont="1" applyFill="1" applyBorder="1" applyAlignment="1">
      <alignment vertical="center" wrapText="1"/>
    </xf>
    <xf numFmtId="0" fontId="6" fillId="4" borderId="24" xfId="1" applyFont="1" applyFill="1" applyBorder="1" applyAlignment="1">
      <alignment vertical="center"/>
    </xf>
    <xf numFmtId="0" fontId="6" fillId="0" borderId="24" xfId="0" applyFont="1" applyBorder="1" applyAlignment="1">
      <alignment vertical="center" wrapText="1"/>
    </xf>
    <xf numFmtId="0" fontId="2" fillId="4" borderId="23" xfId="0" applyFont="1" applyFill="1" applyBorder="1" applyAlignment="1">
      <alignment vertical="center" wrapText="1"/>
    </xf>
    <xf numFmtId="0" fontId="2" fillId="4" borderId="24" xfId="0" applyFont="1" applyFill="1" applyBorder="1" applyAlignment="1">
      <alignment vertical="center" wrapText="1"/>
    </xf>
    <xf numFmtId="0" fontId="2" fillId="4" borderId="25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vertical="center"/>
    </xf>
    <xf numFmtId="0" fontId="2" fillId="4" borderId="26" xfId="0" applyFont="1" applyFill="1" applyBorder="1" applyAlignment="1">
      <alignment vertical="center" wrapText="1"/>
    </xf>
    <xf numFmtId="0" fontId="21" fillId="4" borderId="24" xfId="0" applyFont="1" applyFill="1" applyBorder="1" applyAlignment="1">
      <alignment horizontal="center" vertical="center"/>
    </xf>
    <xf numFmtId="166" fontId="0" fillId="0" borderId="27" xfId="0" applyNumberFormat="1" applyBorder="1" applyAlignment="1">
      <alignment vertical="center"/>
    </xf>
    <xf numFmtId="0" fontId="2" fillId="0" borderId="3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3" fillId="6" borderId="3" xfId="0" applyFont="1" applyFill="1" applyBorder="1" applyAlignment="1">
      <alignment vertical="center" wrapText="1"/>
    </xf>
    <xf numFmtId="0" fontId="6" fillId="0" borderId="24" xfId="0" applyFont="1" applyBorder="1" applyAlignment="1">
      <alignment vertical="center"/>
    </xf>
    <xf numFmtId="0" fontId="1" fillId="4" borderId="22" xfId="0" applyFont="1" applyFill="1" applyBorder="1" applyAlignment="1">
      <alignment vertical="center"/>
    </xf>
    <xf numFmtId="0" fontId="21" fillId="4" borderId="24" xfId="0" applyFont="1" applyFill="1" applyBorder="1" applyAlignment="1">
      <alignment horizontal="center" vertical="center" wrapText="1"/>
    </xf>
    <xf numFmtId="166" fontId="2" fillId="0" borderId="27" xfId="0" applyNumberFormat="1" applyFont="1" applyBorder="1" applyAlignment="1">
      <alignment vertical="center"/>
    </xf>
    <xf numFmtId="166" fontId="2" fillId="0" borderId="15" xfId="0" applyNumberFormat="1" applyFont="1" applyBorder="1" applyAlignment="1">
      <alignment vertical="center"/>
    </xf>
    <xf numFmtId="0" fontId="6" fillId="0" borderId="29" xfId="0" applyFont="1" applyBorder="1" applyAlignment="1">
      <alignment vertical="center" wrapText="1"/>
    </xf>
    <xf numFmtId="0" fontId="2" fillId="4" borderId="30" xfId="0" applyFont="1" applyFill="1" applyBorder="1" applyAlignment="1">
      <alignment vertical="center" wrapText="1"/>
    </xf>
    <xf numFmtId="0" fontId="2" fillId="4" borderId="29" xfId="0" applyFont="1" applyFill="1" applyBorder="1" applyAlignment="1">
      <alignment vertical="center" wrapText="1"/>
    </xf>
    <xf numFmtId="0" fontId="2" fillId="4" borderId="5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vertical="center"/>
    </xf>
    <xf numFmtId="0" fontId="2" fillId="4" borderId="31" xfId="0" applyFont="1" applyFill="1" applyBorder="1" applyAlignment="1">
      <alignment vertical="center" wrapText="1"/>
    </xf>
    <xf numFmtId="0" fontId="21" fillId="4" borderId="29" xfId="0" applyFont="1" applyFill="1" applyBorder="1" applyAlignment="1">
      <alignment horizontal="center" vertical="center"/>
    </xf>
    <xf numFmtId="166" fontId="0" fillId="0" borderId="32" xfId="0" applyNumberFormat="1" applyBorder="1" applyAlignment="1">
      <alignment vertical="center"/>
    </xf>
    <xf numFmtId="0" fontId="6" fillId="0" borderId="37" xfId="0" applyFont="1" applyBorder="1" applyAlignment="1">
      <alignment vertical="center" wrapText="1"/>
    </xf>
    <xf numFmtId="0" fontId="2" fillId="4" borderId="38" xfId="0" applyFont="1" applyFill="1" applyBorder="1" applyAlignment="1">
      <alignment vertical="center" wrapText="1"/>
    </xf>
    <xf numFmtId="0" fontId="2" fillId="4" borderId="37" xfId="0" applyFont="1" applyFill="1" applyBorder="1" applyAlignment="1">
      <alignment vertical="center" wrapText="1"/>
    </xf>
    <xf numFmtId="0" fontId="2" fillId="4" borderId="39" xfId="0" applyFont="1" applyFill="1" applyBorder="1" applyAlignment="1">
      <alignment vertical="center" wrapText="1"/>
    </xf>
    <xf numFmtId="0" fontId="2" fillId="4" borderId="40" xfId="0" applyFont="1" applyFill="1" applyBorder="1" applyAlignment="1">
      <alignment vertical="center" wrapText="1"/>
    </xf>
    <xf numFmtId="0" fontId="1" fillId="4" borderId="40" xfId="0" applyFont="1" applyFill="1" applyBorder="1" applyAlignment="1">
      <alignment vertical="center"/>
    </xf>
    <xf numFmtId="0" fontId="2" fillId="4" borderId="41" xfId="0" applyFont="1" applyFill="1" applyBorder="1" applyAlignment="1">
      <alignment vertical="center" wrapText="1"/>
    </xf>
    <xf numFmtId="0" fontId="21" fillId="4" borderId="37" xfId="0" applyFont="1" applyFill="1" applyBorder="1" applyAlignment="1">
      <alignment horizontal="center" vertical="center" wrapText="1"/>
    </xf>
    <xf numFmtId="166" fontId="0" fillId="0" borderId="42" xfId="0" applyNumberFormat="1" applyBorder="1" applyAlignment="1">
      <alignment vertical="center"/>
    </xf>
    <xf numFmtId="0" fontId="2" fillId="4" borderId="43" xfId="1" applyFont="1" applyFill="1" applyBorder="1" applyAlignment="1">
      <alignment vertical="center" wrapText="1"/>
    </xf>
    <xf numFmtId="0" fontId="1" fillId="4" borderId="43" xfId="1" applyFont="1" applyFill="1" applyBorder="1" applyAlignment="1">
      <alignment vertical="center"/>
    </xf>
    <xf numFmtId="0" fontId="2" fillId="4" borderId="44" xfId="1" applyFont="1" applyFill="1" applyBorder="1" applyAlignment="1">
      <alignment vertical="center" wrapText="1"/>
    </xf>
    <xf numFmtId="0" fontId="21" fillId="0" borderId="33" xfId="1" applyFont="1" applyFill="1" applyBorder="1" applyAlignment="1">
      <alignment horizontal="center" vertical="center"/>
    </xf>
    <xf numFmtId="166" fontId="1" fillId="0" borderId="33" xfId="1" applyNumberFormat="1" applyBorder="1" applyAlignment="1">
      <alignment vertical="center"/>
    </xf>
    <xf numFmtId="0" fontId="1" fillId="4" borderId="3" xfId="0" applyFont="1" applyFill="1" applyBorder="1" applyAlignment="1">
      <alignment vertical="center"/>
    </xf>
    <xf numFmtId="0" fontId="21" fillId="4" borderId="11" xfId="0" applyFont="1" applyFill="1" applyBorder="1" applyAlignment="1">
      <alignment horizontal="center" vertical="center" wrapText="1"/>
    </xf>
    <xf numFmtId="0" fontId="6" fillId="0" borderId="24" xfId="0" applyFont="1" applyFill="1" applyBorder="1" applyAlignment="1">
      <alignment vertical="center" wrapText="1"/>
    </xf>
    <xf numFmtId="0" fontId="2" fillId="0" borderId="23" xfId="0" applyFont="1" applyFill="1" applyBorder="1" applyAlignment="1">
      <alignment vertical="center" wrapText="1"/>
    </xf>
    <xf numFmtId="0" fontId="2" fillId="0" borderId="24" xfId="0" applyFont="1" applyFill="1" applyBorder="1" applyAlignment="1">
      <alignment vertical="center" wrapText="1"/>
    </xf>
    <xf numFmtId="0" fontId="2" fillId="0" borderId="25" xfId="0" applyFont="1" applyFill="1" applyBorder="1" applyAlignment="1">
      <alignment horizontal="center" vertical="center" wrapText="1"/>
    </xf>
    <xf numFmtId="0" fontId="2" fillId="0" borderId="22" xfId="0" applyFont="1" applyFill="1" applyBorder="1" applyAlignment="1">
      <alignment vertical="center" wrapText="1"/>
    </xf>
    <xf numFmtId="0" fontId="2" fillId="0" borderId="22" xfId="0" applyFont="1" applyFill="1" applyBorder="1" applyAlignment="1">
      <alignment vertical="center"/>
    </xf>
    <xf numFmtId="0" fontId="19" fillId="0" borderId="45" xfId="0" applyFont="1" applyFill="1" applyBorder="1" applyAlignment="1">
      <alignment vertical="center" wrapText="1"/>
    </xf>
    <xf numFmtId="0" fontId="21" fillId="0" borderId="24" xfId="0" applyFont="1" applyFill="1" applyBorder="1" applyAlignment="1">
      <alignment horizontal="center" vertical="center"/>
    </xf>
    <xf numFmtId="166" fontId="0" fillId="0" borderId="27" xfId="0" applyNumberFormat="1" applyFill="1" applyBorder="1" applyAlignment="1">
      <alignment vertical="center"/>
    </xf>
    <xf numFmtId="0" fontId="2" fillId="0" borderId="3" xfId="0" applyFont="1" applyFill="1" applyBorder="1" applyAlignment="1">
      <alignment vertical="center"/>
    </xf>
    <xf numFmtId="0" fontId="2" fillId="0" borderId="10" xfId="0" applyFont="1" applyFill="1" applyBorder="1" applyAlignment="1">
      <alignment vertical="center" wrapText="1"/>
    </xf>
    <xf numFmtId="0" fontId="6" fillId="0" borderId="33" xfId="0" applyFont="1" applyBorder="1" applyAlignment="1">
      <alignment vertical="center" wrapText="1"/>
    </xf>
    <xf numFmtId="0" fontId="2" fillId="4" borderId="9" xfId="0" applyFont="1" applyFill="1" applyBorder="1" applyAlignment="1">
      <alignment vertical="center" wrapText="1"/>
    </xf>
    <xf numFmtId="0" fontId="2" fillId="4" borderId="33" xfId="0" applyFont="1" applyFill="1" applyBorder="1" applyAlignment="1">
      <alignment vertical="center" wrapText="1"/>
    </xf>
    <xf numFmtId="0" fontId="2" fillId="4" borderId="34" xfId="0" applyFont="1" applyFill="1" applyBorder="1" applyAlignment="1">
      <alignment vertical="center" wrapText="1"/>
    </xf>
    <xf numFmtId="0" fontId="6" fillId="4" borderId="43" xfId="0" applyFont="1" applyFill="1" applyBorder="1" applyAlignment="1">
      <alignment vertical="center" wrapText="1"/>
    </xf>
    <xf numFmtId="0" fontId="2" fillId="4" borderId="43" xfId="0" applyFont="1" applyFill="1" applyBorder="1" applyAlignment="1">
      <alignment vertical="center" wrapText="1"/>
    </xf>
    <xf numFmtId="0" fontId="6" fillId="4" borderId="43" xfId="0" applyFont="1" applyFill="1" applyBorder="1" applyAlignment="1">
      <alignment vertical="center"/>
    </xf>
    <xf numFmtId="0" fontId="2" fillId="4" borderId="44" xfId="0" applyFont="1" applyFill="1" applyBorder="1" applyAlignment="1">
      <alignment vertical="center" wrapText="1"/>
    </xf>
    <xf numFmtId="0" fontId="21" fillId="4" borderId="33" xfId="0" applyFont="1" applyFill="1" applyBorder="1" applyAlignment="1">
      <alignment horizontal="center" vertical="center"/>
    </xf>
    <xf numFmtId="166" fontId="0" fillId="0" borderId="46" xfId="0" applyNumberFormat="1" applyBorder="1" applyAlignment="1">
      <alignment vertical="center"/>
    </xf>
    <xf numFmtId="0" fontId="2" fillId="0" borderId="30" xfId="0" applyFont="1" applyFill="1" applyBorder="1" applyAlignment="1">
      <alignment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28" xfId="0" applyFont="1" applyFill="1" applyBorder="1" applyAlignment="1">
      <alignment vertical="center" wrapText="1"/>
    </xf>
    <xf numFmtId="0" fontId="6" fillId="0" borderId="0" xfId="0" applyFont="1" applyFill="1" applyAlignment="1">
      <alignment vertical="center" wrapText="1"/>
    </xf>
    <xf numFmtId="0" fontId="2" fillId="0" borderId="47" xfId="0" applyFont="1" applyFill="1" applyBorder="1" applyAlignment="1">
      <alignment vertical="center" wrapText="1"/>
    </xf>
    <xf numFmtId="0" fontId="2" fillId="0" borderId="17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vertical="center"/>
    </xf>
    <xf numFmtId="0" fontId="2" fillId="0" borderId="6" xfId="0" applyFont="1" applyFill="1" applyBorder="1" applyAlignment="1">
      <alignment vertical="center" wrapText="1"/>
    </xf>
    <xf numFmtId="166" fontId="0" fillId="0" borderId="7" xfId="0" applyNumberFormat="1" applyFill="1" applyBorder="1" applyAlignment="1">
      <alignment vertical="center"/>
    </xf>
    <xf numFmtId="0" fontId="2" fillId="0" borderId="29" xfId="0" applyFont="1" applyFill="1" applyBorder="1" applyAlignment="1">
      <alignment vertical="center" wrapText="1"/>
    </xf>
    <xf numFmtId="0" fontId="2" fillId="0" borderId="5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/>
    </xf>
    <xf numFmtId="0" fontId="2" fillId="0" borderId="31" xfId="0" applyFont="1" applyFill="1" applyBorder="1" applyAlignment="1">
      <alignment vertical="center" wrapText="1"/>
    </xf>
    <xf numFmtId="166" fontId="0" fillId="0" borderId="32" xfId="0" applyNumberFormat="1" applyFill="1" applyBorder="1" applyAlignment="1">
      <alignment vertical="center"/>
    </xf>
    <xf numFmtId="0" fontId="2" fillId="0" borderId="47" xfId="0" applyFont="1" applyBorder="1" applyAlignment="1">
      <alignment horizontal="center" vertical="center"/>
    </xf>
    <xf numFmtId="0" fontId="2" fillId="0" borderId="25" xfId="0" applyFont="1" applyFill="1" applyBorder="1" applyAlignment="1">
      <alignment vertical="center" wrapText="1"/>
    </xf>
    <xf numFmtId="0" fontId="2" fillId="0" borderId="26" xfId="0" applyFont="1" applyFill="1" applyBorder="1" applyAlignment="1">
      <alignment vertical="center" wrapText="1"/>
    </xf>
    <xf numFmtId="0" fontId="6" fillId="0" borderId="29" xfId="0" applyFont="1" applyFill="1" applyBorder="1" applyAlignment="1">
      <alignment vertical="center" wrapText="1"/>
    </xf>
    <xf numFmtId="0" fontId="6" fillId="0" borderId="47" xfId="0" applyFont="1" applyFill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1" fillId="4" borderId="47" xfId="0" applyFont="1" applyFill="1" applyBorder="1" applyAlignment="1">
      <alignment horizontal="center" vertical="center"/>
    </xf>
    <xf numFmtId="7" fontId="4" fillId="0" borderId="3" xfId="1" applyNumberFormat="1" applyFont="1" applyFill="1" applyBorder="1" applyAlignment="1">
      <alignment horizontal="center" vertical="center" wrapText="1"/>
    </xf>
    <xf numFmtId="7" fontId="4" fillId="0" borderId="3" xfId="1" applyNumberFormat="1" applyFont="1" applyFill="1" applyBorder="1" applyAlignment="1">
      <alignment horizontal="right" vertical="center" wrapText="1"/>
    </xf>
    <xf numFmtId="7" fontId="4" fillId="0" borderId="3" xfId="1" applyNumberFormat="1" applyFont="1" applyFill="1" applyBorder="1" applyAlignment="1">
      <alignment vertical="center" wrapText="1"/>
    </xf>
    <xf numFmtId="49" fontId="4" fillId="0" borderId="3" xfId="1" applyNumberFormat="1" applyFont="1" applyFill="1" applyBorder="1" applyAlignment="1">
      <alignment horizontal="center" vertical="center" wrapText="1"/>
    </xf>
    <xf numFmtId="0" fontId="4" fillId="5" borderId="16" xfId="0" applyFont="1" applyFill="1" applyBorder="1" applyAlignment="1">
      <alignment horizontal="center" vertical="center" wrapText="1"/>
    </xf>
    <xf numFmtId="0" fontId="4" fillId="5" borderId="14" xfId="0" applyFont="1" applyFill="1" applyBorder="1" applyAlignment="1">
      <alignment horizontal="center" vertical="center" wrapText="1"/>
    </xf>
    <xf numFmtId="7" fontId="9" fillId="2" borderId="4" xfId="1" applyNumberFormat="1" applyFont="1" applyFill="1" applyBorder="1" applyAlignment="1">
      <alignment horizontal="center" vertical="center" wrapText="1"/>
    </xf>
    <xf numFmtId="7" fontId="4" fillId="0" borderId="1" xfId="1" applyNumberFormat="1" applyFont="1" applyFill="1" applyBorder="1" applyAlignment="1">
      <alignment horizontal="center" vertical="center" wrapText="1"/>
    </xf>
    <xf numFmtId="0" fontId="2" fillId="0" borderId="3" xfId="1" applyNumberFormat="1" applyFont="1" applyBorder="1" applyAlignment="1">
      <alignment horizontal="left" vertical="center" wrapText="1"/>
    </xf>
    <xf numFmtId="0" fontId="5" fillId="0" borderId="18" xfId="1" applyFont="1" applyBorder="1" applyAlignment="1">
      <alignment vertical="center" wrapText="1"/>
    </xf>
    <xf numFmtId="0" fontId="24" fillId="0" borderId="10" xfId="0" applyFont="1" applyBorder="1" applyAlignment="1">
      <alignment vertical="center" wrapText="1"/>
    </xf>
    <xf numFmtId="7" fontId="4" fillId="0" borderId="0" xfId="1" applyNumberFormat="1" applyFont="1" applyAlignment="1">
      <alignment horizontal="center" vertical="center" wrapText="1"/>
    </xf>
    <xf numFmtId="9" fontId="4" fillId="0" borderId="0" xfId="1" applyNumberFormat="1" applyFont="1" applyAlignment="1">
      <alignment horizontal="center" vertical="center" wrapText="1"/>
    </xf>
    <xf numFmtId="0" fontId="3" fillId="0" borderId="10" xfId="1" applyFont="1" applyBorder="1" applyAlignment="1">
      <alignment horizontal="center" vertical="center" wrapText="1"/>
    </xf>
    <xf numFmtId="0" fontId="4" fillId="7" borderId="3" xfId="1" applyFont="1" applyFill="1" applyBorder="1" applyAlignment="1">
      <alignment horizontal="center" vertical="center" wrapText="1"/>
    </xf>
    <xf numFmtId="0" fontId="2" fillId="8" borderId="3" xfId="1" applyFont="1" applyFill="1" applyBorder="1" applyAlignment="1">
      <alignment horizontal="center" vertical="center" wrapText="1"/>
    </xf>
    <xf numFmtId="0" fontId="4" fillId="8" borderId="3" xfId="1" applyFont="1" applyFill="1" applyBorder="1" applyAlignment="1">
      <alignment horizontal="center" vertical="center" wrapText="1"/>
    </xf>
    <xf numFmtId="0" fontId="2" fillId="0" borderId="0" xfId="1" applyFont="1" applyAlignment="1">
      <alignment vertical="center" wrapText="1"/>
    </xf>
    <xf numFmtId="0" fontId="2" fillId="8" borderId="3" xfId="1" applyNumberFormat="1" applyFont="1" applyFill="1" applyBorder="1" applyAlignment="1">
      <alignment horizontal="left" vertical="center" wrapText="1"/>
    </xf>
    <xf numFmtId="7" fontId="9" fillId="8" borderId="3" xfId="1" applyNumberFormat="1" applyFont="1" applyFill="1" applyBorder="1" applyAlignment="1">
      <alignment vertical="center" wrapText="1"/>
    </xf>
    <xf numFmtId="0" fontId="9" fillId="2" borderId="43" xfId="1" applyFont="1" applyFill="1" applyBorder="1" applyAlignment="1">
      <alignment horizontal="center" vertical="center" wrapText="1"/>
    </xf>
    <xf numFmtId="7" fontId="9" fillId="3" borderId="43" xfId="1" applyNumberFormat="1" applyFont="1" applyFill="1" applyBorder="1" applyAlignment="1">
      <alignment vertical="center" wrapText="1"/>
    </xf>
    <xf numFmtId="7" fontId="9" fillId="3" borderId="44" xfId="1" applyNumberFormat="1" applyFont="1" applyFill="1" applyBorder="1" applyAlignment="1">
      <alignment vertical="center" wrapText="1"/>
    </xf>
    <xf numFmtId="7" fontId="9" fillId="3" borderId="46" xfId="1" applyNumberFormat="1" applyFont="1" applyFill="1" applyBorder="1" applyAlignment="1">
      <alignment vertical="center" wrapText="1"/>
    </xf>
    <xf numFmtId="0" fontId="4" fillId="0" borderId="39" xfId="1" applyFont="1" applyBorder="1" applyAlignment="1">
      <alignment horizontal="center" vertical="center" wrapText="1"/>
    </xf>
    <xf numFmtId="0" fontId="4" fillId="0" borderId="40" xfId="1" applyFont="1" applyBorder="1" applyAlignment="1">
      <alignment horizontal="center" vertical="center" wrapText="1"/>
    </xf>
    <xf numFmtId="0" fontId="2" fillId="0" borderId="40" xfId="1" applyFont="1" applyBorder="1" applyAlignment="1">
      <alignment horizontal="center" vertical="center" wrapText="1"/>
    </xf>
    <xf numFmtId="0" fontId="2" fillId="8" borderId="40" xfId="1" applyNumberFormat="1" applyFont="1" applyFill="1" applyBorder="1" applyAlignment="1">
      <alignment horizontal="left" vertical="center" wrapText="1"/>
    </xf>
    <xf numFmtId="0" fontId="2" fillId="8" borderId="40" xfId="1" applyFont="1" applyFill="1" applyBorder="1" applyAlignment="1">
      <alignment vertical="center" wrapText="1"/>
    </xf>
    <xf numFmtId="0" fontId="2" fillId="8" borderId="40" xfId="1" applyFont="1" applyFill="1" applyBorder="1" applyAlignment="1">
      <alignment horizontal="center" vertical="center" wrapText="1"/>
    </xf>
    <xf numFmtId="0" fontId="4" fillId="8" borderId="40" xfId="1" applyFont="1" applyFill="1" applyBorder="1" applyAlignment="1">
      <alignment horizontal="center" vertical="center" wrapText="1"/>
    </xf>
    <xf numFmtId="7" fontId="9" fillId="8" borderId="40" xfId="1" applyNumberFormat="1" applyFont="1" applyFill="1" applyBorder="1" applyAlignment="1">
      <alignment vertical="center" wrapText="1"/>
    </xf>
    <xf numFmtId="7" fontId="4" fillId="0" borderId="40" xfId="1" applyNumberFormat="1" applyFont="1" applyFill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0" fontId="2" fillId="0" borderId="3" xfId="1" applyFont="1" applyBorder="1" applyAlignment="1">
      <alignment horizontal="center" vertical="center" wrapText="1"/>
    </xf>
    <xf numFmtId="0" fontId="2" fillId="6" borderId="3" xfId="1" applyFont="1" applyFill="1" applyBorder="1" applyAlignment="1">
      <alignment vertical="center" wrapText="1"/>
    </xf>
    <xf numFmtId="0" fontId="2" fillId="7" borderId="3" xfId="1" applyFont="1" applyFill="1" applyBorder="1" applyAlignment="1">
      <alignment vertical="center" wrapText="1"/>
    </xf>
    <xf numFmtId="0" fontId="2" fillId="8" borderId="3" xfId="1" applyFont="1" applyFill="1" applyBorder="1" applyAlignment="1">
      <alignment vertical="center" wrapText="1"/>
    </xf>
    <xf numFmtId="0" fontId="4" fillId="0" borderId="17" xfId="1" applyFont="1" applyBorder="1" applyAlignment="1">
      <alignment horizontal="center" vertical="center" wrapText="1"/>
    </xf>
    <xf numFmtId="0" fontId="4" fillId="0" borderId="4" xfId="1" applyFont="1" applyBorder="1" applyAlignment="1">
      <alignment horizontal="center" vertical="center" wrapText="1"/>
    </xf>
    <xf numFmtId="0" fontId="2" fillId="0" borderId="4" xfId="1" applyFont="1" applyBorder="1" applyAlignment="1">
      <alignment horizontal="center" vertical="center" wrapText="1"/>
    </xf>
    <xf numFmtId="0" fontId="2" fillId="0" borderId="4" xfId="1" applyNumberFormat="1" applyFont="1" applyBorder="1" applyAlignment="1">
      <alignment horizontal="left" vertical="center" wrapText="1"/>
    </xf>
    <xf numFmtId="0" fontId="2" fillId="6" borderId="4" xfId="1" applyFont="1" applyFill="1" applyBorder="1" applyAlignment="1">
      <alignment vertical="center" wrapText="1"/>
    </xf>
    <xf numFmtId="0" fontId="2" fillId="0" borderId="4" xfId="1" applyFont="1" applyFill="1" applyBorder="1" applyAlignment="1">
      <alignment horizontal="center" vertical="center" wrapText="1"/>
    </xf>
    <xf numFmtId="7" fontId="9" fillId="0" borderId="4" xfId="1" applyNumberFormat="1" applyFont="1" applyFill="1" applyBorder="1" applyAlignment="1">
      <alignment vertical="center" wrapText="1"/>
    </xf>
    <xf numFmtId="7" fontId="4" fillId="0" borderId="4" xfId="1" applyNumberFormat="1" applyFont="1" applyFill="1" applyBorder="1" applyAlignment="1">
      <alignment horizontal="center" vertical="center" wrapText="1"/>
    </xf>
    <xf numFmtId="0" fontId="2" fillId="9" borderId="3" xfId="1" applyNumberFormat="1" applyFont="1" applyFill="1" applyBorder="1" applyAlignment="1">
      <alignment horizontal="left" vertical="center" wrapText="1"/>
    </xf>
    <xf numFmtId="0" fontId="2" fillId="9" borderId="3" xfId="1" applyFont="1" applyFill="1" applyBorder="1" applyAlignment="1">
      <alignment vertical="center" wrapText="1"/>
    </xf>
    <xf numFmtId="0" fontId="2" fillId="9" borderId="3" xfId="1" applyFont="1" applyFill="1" applyBorder="1" applyAlignment="1">
      <alignment horizontal="center" vertical="center" wrapText="1"/>
    </xf>
    <xf numFmtId="0" fontId="4" fillId="9" borderId="3" xfId="1" applyFont="1" applyFill="1" applyBorder="1" applyAlignment="1">
      <alignment horizontal="center" vertical="center" wrapText="1"/>
    </xf>
    <xf numFmtId="7" fontId="9" fillId="9" borderId="3" xfId="1" applyNumberFormat="1" applyFont="1" applyFill="1" applyBorder="1" applyAlignment="1">
      <alignment vertical="center" wrapText="1"/>
    </xf>
    <xf numFmtId="7" fontId="4" fillId="9" borderId="3" xfId="1" applyNumberFormat="1" applyFont="1" applyFill="1" applyBorder="1" applyAlignment="1">
      <alignment horizontal="center" vertical="center" wrapText="1"/>
    </xf>
    <xf numFmtId="0" fontId="4" fillId="5" borderId="39" xfId="0" applyFont="1" applyFill="1" applyBorder="1" applyAlignment="1">
      <alignment horizontal="center" vertical="center" wrapText="1"/>
    </xf>
    <xf numFmtId="0" fontId="8" fillId="5" borderId="2" xfId="0" applyFont="1" applyFill="1" applyBorder="1" applyAlignment="1">
      <alignment horizontal="center" vertical="center" wrapText="1"/>
    </xf>
    <xf numFmtId="0" fontId="4" fillId="5" borderId="40" xfId="0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50" xfId="0" applyFont="1" applyBorder="1" applyAlignment="1">
      <alignment horizontal="center" vertical="center" wrapText="1"/>
    </xf>
    <xf numFmtId="0" fontId="2" fillId="0" borderId="45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8" fillId="5" borderId="3" xfId="0" applyFont="1" applyFill="1" applyBorder="1" applyAlignment="1">
      <alignment horizontal="center" vertical="center" wrapText="1"/>
    </xf>
    <xf numFmtId="0" fontId="4" fillId="5" borderId="21" xfId="0" applyFont="1" applyFill="1" applyBorder="1" applyAlignment="1">
      <alignment horizontal="center" vertical="center" wrapText="1"/>
    </xf>
    <xf numFmtId="0" fontId="4" fillId="5" borderId="22" xfId="0" applyFont="1" applyFill="1" applyBorder="1" applyAlignment="1">
      <alignment horizontal="center" vertical="center" wrapText="1"/>
    </xf>
    <xf numFmtId="7" fontId="13" fillId="3" borderId="6" xfId="0" applyNumberFormat="1" applyFont="1" applyFill="1" applyBorder="1" applyAlignment="1">
      <alignment horizontal="center" vertical="center" wrapText="1"/>
    </xf>
    <xf numFmtId="7" fontId="13" fillId="3" borderId="19" xfId="0" applyNumberFormat="1" applyFont="1" applyFill="1" applyBorder="1" applyAlignment="1">
      <alignment horizontal="center" vertical="center" wrapText="1"/>
    </xf>
    <xf numFmtId="7" fontId="13" fillId="3" borderId="7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4" fillId="5" borderId="48" xfId="0" applyFont="1" applyFill="1" applyBorder="1" applyAlignment="1">
      <alignment horizontal="center" vertical="center" wrapText="1"/>
    </xf>
    <xf numFmtId="0" fontId="4" fillId="5" borderId="45" xfId="0" applyFont="1" applyFill="1" applyBorder="1" applyAlignment="1">
      <alignment horizontal="center" vertical="center" wrapText="1"/>
    </xf>
    <xf numFmtId="0" fontId="4" fillId="5" borderId="41" xfId="0" applyFont="1" applyFill="1" applyBorder="1" applyAlignment="1">
      <alignment horizontal="center" vertical="center" wrapText="1"/>
    </xf>
    <xf numFmtId="0" fontId="8" fillId="5" borderId="28" xfId="0" applyFont="1" applyFill="1" applyBorder="1" applyAlignment="1">
      <alignment horizontal="center" vertical="center" wrapText="1"/>
    </xf>
    <xf numFmtId="0" fontId="5" fillId="0" borderId="9" xfId="1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9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34" xfId="1" applyFont="1" applyFill="1" applyBorder="1" applyAlignment="1">
      <alignment horizontal="center" vertical="center" wrapText="1"/>
    </xf>
    <xf numFmtId="0" fontId="3" fillId="2" borderId="43" xfId="1" applyFont="1" applyFill="1" applyBorder="1" applyAlignment="1">
      <alignment horizontal="center" vertical="center" wrapText="1"/>
    </xf>
    <xf numFmtId="0" fontId="4" fillId="5" borderId="48" xfId="1" applyFont="1" applyFill="1" applyBorder="1" applyAlignment="1">
      <alignment horizontal="center" vertical="center" wrapText="1"/>
    </xf>
    <xf numFmtId="0" fontId="4" fillId="5" borderId="50" xfId="1" applyFont="1" applyFill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 wrapText="1"/>
    </xf>
    <xf numFmtId="0" fontId="2" fillId="0" borderId="3" xfId="1" applyFont="1" applyBorder="1" applyAlignment="1">
      <alignment horizontal="center" vertical="center" wrapText="1"/>
    </xf>
    <xf numFmtId="0" fontId="4" fillId="5" borderId="21" xfId="1" applyFont="1" applyFill="1" applyBorder="1" applyAlignment="1">
      <alignment horizontal="center" vertical="center" wrapText="1"/>
    </xf>
    <xf numFmtId="0" fontId="4" fillId="5" borderId="49" xfId="1" applyFont="1" applyFill="1" applyBorder="1" applyAlignment="1">
      <alignment horizontal="center" vertical="center" wrapText="1"/>
    </xf>
    <xf numFmtId="0" fontId="4" fillId="5" borderId="41" xfId="1" applyFont="1" applyFill="1" applyBorder="1" applyAlignment="1">
      <alignment horizontal="center" vertical="center" wrapText="1"/>
    </xf>
    <xf numFmtId="0" fontId="4" fillId="5" borderId="31" xfId="1" applyFont="1" applyFill="1" applyBorder="1" applyAlignment="1">
      <alignment horizontal="center" vertical="center" wrapText="1"/>
    </xf>
    <xf numFmtId="0" fontId="4" fillId="5" borderId="40" xfId="1" applyFont="1" applyFill="1" applyBorder="1" applyAlignment="1">
      <alignment horizontal="center" vertical="center" wrapText="1"/>
    </xf>
    <xf numFmtId="0" fontId="4" fillId="5" borderId="1" xfId="1" applyFont="1" applyFill="1" applyBorder="1" applyAlignment="1">
      <alignment horizontal="center" vertical="center" wrapText="1"/>
    </xf>
    <xf numFmtId="0" fontId="2" fillId="0" borderId="40" xfId="1" applyFont="1" applyBorder="1" applyAlignment="1">
      <alignment horizontal="center" vertical="center" wrapText="1"/>
    </xf>
    <xf numFmtId="0" fontId="2" fillId="0" borderId="4" xfId="1" applyFont="1" applyBorder="1" applyAlignment="1">
      <alignment horizontal="center" vertical="center" wrapText="1"/>
    </xf>
    <xf numFmtId="0" fontId="4" fillId="0" borderId="51" xfId="1" applyFont="1" applyBorder="1" applyAlignment="1">
      <alignment horizontal="center" vertical="center" wrapText="1"/>
    </xf>
    <xf numFmtId="0" fontId="4" fillId="0" borderId="10" xfId="1" applyFont="1" applyBorder="1" applyAlignment="1">
      <alignment horizontal="center" vertical="center" wrapText="1"/>
    </xf>
    <xf numFmtId="0" fontId="4" fillId="0" borderId="52" xfId="1" applyFont="1" applyBorder="1" applyAlignment="1">
      <alignment horizontal="center" vertical="center" wrapText="1"/>
    </xf>
    <xf numFmtId="0" fontId="6" fillId="0" borderId="0" xfId="1" applyFont="1" applyAlignment="1">
      <alignment horizontal="center" vertical="center" wrapText="1"/>
    </xf>
    <xf numFmtId="0" fontId="5" fillId="0" borderId="0" xfId="1" applyFont="1" applyAlignment="1">
      <alignment horizontal="center" vertical="center" wrapText="1"/>
    </xf>
    <xf numFmtId="0" fontId="4" fillId="5" borderId="39" xfId="1" applyFont="1" applyFill="1" applyBorder="1" applyAlignment="1">
      <alignment horizontal="center" vertical="center" wrapText="1"/>
    </xf>
    <xf numFmtId="0" fontId="4" fillId="5" borderId="5" xfId="1" applyFont="1" applyFill="1" applyBorder="1" applyAlignment="1">
      <alignment horizontal="center" vertical="center" wrapText="1"/>
    </xf>
    <xf numFmtId="0" fontId="3" fillId="2" borderId="17" xfId="1" applyFont="1" applyFill="1" applyBorder="1" applyAlignment="1">
      <alignment horizontal="center" vertical="center" wrapText="1"/>
    </xf>
    <xf numFmtId="0" fontId="3" fillId="2" borderId="4" xfId="1" applyFont="1" applyFill="1" applyBorder="1" applyAlignment="1">
      <alignment horizontal="center" vertical="center" wrapText="1"/>
    </xf>
    <xf numFmtId="0" fontId="4" fillId="5" borderId="45" xfId="1" applyFont="1" applyFill="1" applyBorder="1" applyAlignment="1">
      <alignment horizontal="center" vertical="center" wrapText="1"/>
    </xf>
    <xf numFmtId="0" fontId="4" fillId="5" borderId="28" xfId="1" applyFont="1" applyFill="1" applyBorder="1" applyAlignment="1">
      <alignment horizontal="center" vertical="center" wrapText="1"/>
    </xf>
    <xf numFmtId="0" fontId="4" fillId="5" borderId="2" xfId="1" applyFont="1" applyFill="1" applyBorder="1" applyAlignment="1">
      <alignment horizontal="center" vertical="center" wrapText="1"/>
    </xf>
    <xf numFmtId="0" fontId="4" fillId="5" borderId="3" xfId="1" applyFont="1" applyFill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4" fillId="0" borderId="49" xfId="1" applyFont="1" applyBorder="1" applyAlignment="1">
      <alignment horizontal="center" vertical="center" wrapText="1"/>
    </xf>
    <xf numFmtId="0" fontId="4" fillId="0" borderId="22" xfId="1" applyFont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wrapText="1"/>
    </xf>
    <xf numFmtId="0" fontId="2" fillId="0" borderId="49" xfId="1" applyFont="1" applyFill="1" applyBorder="1" applyAlignment="1">
      <alignment horizontal="center" vertical="center" wrapText="1"/>
    </xf>
    <xf numFmtId="0" fontId="2" fillId="0" borderId="22" xfId="1" applyFont="1" applyFill="1" applyBorder="1" applyAlignment="1">
      <alignment horizontal="center" vertical="center" wrapText="1"/>
    </xf>
    <xf numFmtId="0" fontId="3" fillId="0" borderId="32" xfId="1" applyFont="1" applyFill="1" applyBorder="1" applyAlignment="1">
      <alignment horizontal="center" vertical="center" wrapText="1"/>
    </xf>
    <xf numFmtId="0" fontId="3" fillId="0" borderId="53" xfId="1" applyFont="1" applyFill="1" applyBorder="1" applyAlignment="1">
      <alignment horizontal="center" vertical="center" wrapText="1"/>
    </xf>
    <xf numFmtId="0" fontId="3" fillId="0" borderId="27" xfId="1" applyFont="1" applyFill="1" applyBorder="1" applyAlignment="1">
      <alignment horizontal="center" vertical="center" wrapText="1"/>
    </xf>
    <xf numFmtId="0" fontId="3" fillId="0" borderId="20" xfId="1" applyFont="1" applyBorder="1" applyAlignment="1">
      <alignment horizontal="center" vertical="center" wrapText="1"/>
    </xf>
    <xf numFmtId="0" fontId="3" fillId="0" borderId="45" xfId="1" applyFont="1" applyBorder="1" applyAlignment="1">
      <alignment horizontal="center" vertical="center" wrapText="1"/>
    </xf>
    <xf numFmtId="0" fontId="4" fillId="5" borderId="22" xfId="1" applyFont="1" applyFill="1" applyBorder="1" applyAlignment="1">
      <alignment horizontal="center" vertical="center" wrapText="1"/>
    </xf>
    <xf numFmtId="0" fontId="22" fillId="5" borderId="55" xfId="1" applyFont="1" applyFill="1" applyBorder="1" applyAlignment="1">
      <alignment horizontal="center" vertical="center" wrapText="1"/>
    </xf>
    <xf numFmtId="0" fontId="22" fillId="5" borderId="13" xfId="1" applyFont="1" applyFill="1" applyBorder="1" applyAlignment="1">
      <alignment horizontal="center" vertical="center" wrapText="1"/>
    </xf>
    <xf numFmtId="0" fontId="22" fillId="5" borderId="14" xfId="1" applyFont="1" applyFill="1" applyBorder="1" applyAlignment="1">
      <alignment horizontal="center" vertical="center" wrapText="1"/>
    </xf>
    <xf numFmtId="0" fontId="4" fillId="0" borderId="54" xfId="1" applyFont="1" applyBorder="1" applyAlignment="1">
      <alignment horizontal="center" vertical="center" wrapText="1"/>
    </xf>
    <xf numFmtId="0" fontId="4" fillId="0" borderId="36" xfId="1" applyFont="1" applyBorder="1" applyAlignment="1">
      <alignment horizontal="center" vertical="center" wrapText="1"/>
    </xf>
    <xf numFmtId="0" fontId="4" fillId="0" borderId="33" xfId="1" applyFont="1" applyBorder="1" applyAlignment="1">
      <alignment horizontal="center" vertical="center" wrapText="1"/>
    </xf>
    <xf numFmtId="0" fontId="22" fillId="5" borderId="55" xfId="0" applyFont="1" applyFill="1" applyBorder="1" applyAlignment="1">
      <alignment horizontal="center" vertical="center" wrapText="1"/>
    </xf>
    <xf numFmtId="0" fontId="22" fillId="5" borderId="13" xfId="0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56" xfId="0" applyFont="1" applyBorder="1" applyAlignment="1">
      <alignment horizontal="center" vertical="center" wrapText="1"/>
    </xf>
    <xf numFmtId="0" fontId="4" fillId="0" borderId="54" xfId="0" applyFont="1" applyBorder="1" applyAlignment="1">
      <alignment horizontal="center" vertical="center" wrapText="1"/>
    </xf>
    <xf numFmtId="0" fontId="4" fillId="0" borderId="36" xfId="0" applyFont="1" applyBorder="1" applyAlignment="1">
      <alignment horizontal="center" vertical="center" wrapText="1"/>
    </xf>
    <xf numFmtId="0" fontId="4" fillId="0" borderId="33" xfId="0" applyFont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4.jpeg"/><Relationship Id="rId1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http://www.vicepresidencia.gov.co/asiescolombia/images/escudocolgar.jpg" TargetMode="External"/><Relationship Id="rId1" Type="http://schemas.openxmlformats.org/officeDocument/2006/relationships/image" Target="../media/image3.jpe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26807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123825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3</xdr:row>
      <xdr:rowOff>85725</xdr:rowOff>
    </xdr:to>
    <xdr:pic>
      <xdr:nvPicPr>
        <xdr:cNvPr id="26808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44400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762000</xdr:colOff>
          <xdr:row>0</xdr:row>
          <xdr:rowOff>0</xdr:rowOff>
        </xdr:from>
        <xdr:to>
          <xdr:col>4</xdr:col>
          <xdr:colOff>0</xdr:colOff>
          <xdr:row>0</xdr:row>
          <xdr:rowOff>0</xdr:rowOff>
        </xdr:to>
        <xdr:sp macro="" textlink="">
          <xdr:nvSpPr>
            <xdr:cNvPr id="2049" name="Object 1" hidden="1">
              <a:extLst>
                <a:ext uri="{63B3BB69-23CF-44E3-9099-C40C66FF867C}">
                  <a14:compatExt spid="_x0000_s20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32842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3</xdr:row>
      <xdr:rowOff>85725</xdr:rowOff>
    </xdr:to>
    <xdr:pic>
      <xdr:nvPicPr>
        <xdr:cNvPr id="32843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91825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590550</xdr:colOff>
      <xdr:row>3</xdr:row>
      <xdr:rowOff>57150</xdr:rowOff>
    </xdr:to>
    <xdr:pic>
      <xdr:nvPicPr>
        <xdr:cNvPr id="33868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952500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11</xdr:col>
      <xdr:colOff>247650</xdr:colOff>
      <xdr:row>0</xdr:row>
      <xdr:rowOff>38100</xdr:rowOff>
    </xdr:from>
    <xdr:to>
      <xdr:col>11</xdr:col>
      <xdr:colOff>1085850</xdr:colOff>
      <xdr:row>3</xdr:row>
      <xdr:rowOff>95250</xdr:rowOff>
    </xdr:to>
    <xdr:pic>
      <xdr:nvPicPr>
        <xdr:cNvPr id="33869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06325" y="38100"/>
          <a:ext cx="838200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35898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3</xdr:row>
      <xdr:rowOff>85725</xdr:rowOff>
    </xdr:to>
    <xdr:pic>
      <xdr:nvPicPr>
        <xdr:cNvPr id="35899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01325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19823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111442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3</xdr:row>
      <xdr:rowOff>85725</xdr:rowOff>
    </xdr:to>
    <xdr:pic>
      <xdr:nvPicPr>
        <xdr:cNvPr id="19824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34882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3</xdr:row>
      <xdr:rowOff>85725</xdr:rowOff>
    </xdr:to>
    <xdr:pic>
      <xdr:nvPicPr>
        <xdr:cNvPr id="34883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30820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107632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11</xdr:col>
      <xdr:colOff>247650</xdr:colOff>
      <xdr:row>0</xdr:row>
      <xdr:rowOff>38100</xdr:rowOff>
    </xdr:from>
    <xdr:to>
      <xdr:col>11</xdr:col>
      <xdr:colOff>1085850</xdr:colOff>
      <xdr:row>3</xdr:row>
      <xdr:rowOff>85725</xdr:rowOff>
    </xdr:to>
    <xdr:pic>
      <xdr:nvPicPr>
        <xdr:cNvPr id="30821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53800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76200</xdr:colOff>
      <xdr:row>0</xdr:row>
      <xdr:rowOff>19050</xdr:rowOff>
    </xdr:from>
    <xdr:to>
      <xdr:col>12</xdr:col>
      <xdr:colOff>914400</xdr:colOff>
      <xdr:row>3</xdr:row>
      <xdr:rowOff>28575</xdr:rowOff>
    </xdr:to>
    <xdr:pic>
      <xdr:nvPicPr>
        <xdr:cNvPr id="28844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0" y="19050"/>
          <a:ext cx="838200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85725</xdr:colOff>
      <xdr:row>0</xdr:row>
      <xdr:rowOff>38100</xdr:rowOff>
    </xdr:from>
    <xdr:to>
      <xdr:col>1</xdr:col>
      <xdr:colOff>533400</xdr:colOff>
      <xdr:row>3</xdr:row>
      <xdr:rowOff>9525</xdr:rowOff>
    </xdr:to>
    <xdr:pic>
      <xdr:nvPicPr>
        <xdr:cNvPr id="28845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3810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4</xdr:row>
      <xdr:rowOff>9525</xdr:rowOff>
    </xdr:to>
    <xdr:pic>
      <xdr:nvPicPr>
        <xdr:cNvPr id="25902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1019175" cy="1076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12</xdr:col>
      <xdr:colOff>76200</xdr:colOff>
      <xdr:row>0</xdr:row>
      <xdr:rowOff>19050</xdr:rowOff>
    </xdr:from>
    <xdr:to>
      <xdr:col>12</xdr:col>
      <xdr:colOff>914400</xdr:colOff>
      <xdr:row>3</xdr:row>
      <xdr:rowOff>28575</xdr:rowOff>
    </xdr:to>
    <xdr:pic>
      <xdr:nvPicPr>
        <xdr:cNvPr id="25903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0" y="19050"/>
          <a:ext cx="838200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1352550</xdr:colOff>
      <xdr:row>0</xdr:row>
      <xdr:rowOff>0</xdr:rowOff>
    </xdr:from>
    <xdr:to>
      <xdr:col>3</xdr:col>
      <xdr:colOff>85725</xdr:colOff>
      <xdr:row>2</xdr:row>
      <xdr:rowOff>228600</xdr:rowOff>
    </xdr:to>
    <xdr:pic>
      <xdr:nvPicPr>
        <xdr:cNvPr id="25904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7375" y="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omments" Target="../comments1.xml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5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6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24"/>
  <sheetViews>
    <sheetView topLeftCell="D7" workbookViewId="0">
      <selection activeCell="G10" sqref="G10"/>
    </sheetView>
  </sheetViews>
  <sheetFormatPr baseColWidth="10" defaultColWidth="7.5703125" defaultRowHeight="12" x14ac:dyDescent="0.2"/>
  <cols>
    <col min="1" max="1" width="10.85546875" style="2" customWidth="1"/>
    <col min="2" max="2" width="12" style="2" customWidth="1"/>
    <col min="3" max="3" width="26.28515625" style="2" customWidth="1"/>
    <col min="4" max="4" width="35.7109375" style="2" customWidth="1"/>
    <col min="5" max="5" width="13.7109375" style="2" customWidth="1"/>
    <col min="6" max="6" width="15.28515625" style="2" customWidth="1"/>
    <col min="7" max="7" width="13.42578125" style="2" customWidth="1"/>
    <col min="8" max="8" width="20.7109375" style="2" customWidth="1"/>
    <col min="9" max="9" width="18.7109375" style="2" customWidth="1"/>
    <col min="10" max="10" width="14.7109375" style="2" customWidth="1"/>
    <col min="11" max="11" width="19.85546875" style="2" customWidth="1"/>
    <col min="12" max="12" width="8.42578125" style="2" customWidth="1"/>
    <col min="13" max="16384" width="7.5703125" style="2"/>
  </cols>
  <sheetData>
    <row r="1" spans="1:12" ht="33.75" customHeight="1" x14ac:dyDescent="0.2">
      <c r="A1" s="338"/>
      <c r="B1" s="338"/>
      <c r="C1" s="345" t="s">
        <v>19</v>
      </c>
      <c r="D1" s="345"/>
      <c r="E1" s="345"/>
      <c r="F1" s="345"/>
      <c r="G1" s="345"/>
      <c r="H1" s="345"/>
      <c r="I1" s="345"/>
      <c r="J1" s="345"/>
      <c r="K1" s="338"/>
    </row>
    <row r="2" spans="1:12" ht="12.75" customHeight="1" x14ac:dyDescent="0.2">
      <c r="A2" s="338"/>
      <c r="B2" s="338"/>
      <c r="C2" s="3"/>
      <c r="D2" s="3"/>
      <c r="G2" s="3"/>
      <c r="K2" s="338"/>
    </row>
    <row r="3" spans="1:12" ht="20.25" customHeight="1" x14ac:dyDescent="0.2">
      <c r="A3" s="338"/>
      <c r="B3" s="338"/>
      <c r="K3" s="338"/>
    </row>
    <row r="4" spans="1:12" ht="12.75" customHeight="1" thickBot="1" x14ac:dyDescent="0.25">
      <c r="C4" s="3" t="s">
        <v>2</v>
      </c>
      <c r="D4" s="350" t="s">
        <v>238</v>
      </c>
      <c r="E4" s="350"/>
      <c r="F4" s="3" t="s">
        <v>20</v>
      </c>
      <c r="G4" s="33">
        <v>2012</v>
      </c>
      <c r="K4" s="338"/>
    </row>
    <row r="5" spans="1:12" ht="12.75" customHeight="1" thickTop="1" thickBot="1" x14ac:dyDescent="0.25">
      <c r="C5" s="3"/>
      <c r="D5" s="32"/>
      <c r="F5" s="3"/>
      <c r="G5" s="32"/>
      <c r="K5" s="34"/>
    </row>
    <row r="6" spans="1:12" s="6" customFormat="1" ht="24.75" customHeight="1" thickTop="1" x14ac:dyDescent="0.2">
      <c r="A6" s="331" t="s">
        <v>5</v>
      </c>
      <c r="B6" s="333" t="s">
        <v>40</v>
      </c>
      <c r="C6" s="333" t="s">
        <v>30</v>
      </c>
      <c r="D6" s="333" t="s">
        <v>3</v>
      </c>
      <c r="E6" s="333" t="s">
        <v>7</v>
      </c>
      <c r="F6" s="333" t="s">
        <v>8</v>
      </c>
      <c r="G6" s="333" t="s">
        <v>6</v>
      </c>
      <c r="H6" s="333" t="s">
        <v>4</v>
      </c>
      <c r="I6" s="340" t="s">
        <v>14</v>
      </c>
      <c r="J6" s="348" t="s">
        <v>12</v>
      </c>
      <c r="K6" s="346" t="s">
        <v>1</v>
      </c>
    </row>
    <row r="7" spans="1:12" s="6" customFormat="1" ht="24.75" customHeight="1" x14ac:dyDescent="0.2">
      <c r="A7" s="332"/>
      <c r="B7" s="334"/>
      <c r="C7" s="339"/>
      <c r="D7" s="334"/>
      <c r="E7" s="339"/>
      <c r="F7" s="334"/>
      <c r="G7" s="334"/>
      <c r="H7" s="339"/>
      <c r="I7" s="341"/>
      <c r="J7" s="349"/>
      <c r="K7" s="347"/>
    </row>
    <row r="8" spans="1:12" s="6" customFormat="1" ht="67.5" x14ac:dyDescent="0.2">
      <c r="A8" s="26" t="s">
        <v>32</v>
      </c>
      <c r="B8" s="27" t="s">
        <v>9</v>
      </c>
      <c r="C8" s="27" t="s">
        <v>31</v>
      </c>
      <c r="D8" s="28" t="s">
        <v>35</v>
      </c>
      <c r="E8" s="18">
        <v>6</v>
      </c>
      <c r="F8" s="18">
        <v>9</v>
      </c>
      <c r="G8" s="27">
        <v>9</v>
      </c>
      <c r="H8" s="17">
        <v>0</v>
      </c>
      <c r="I8" s="39" t="s">
        <v>54</v>
      </c>
      <c r="J8" s="351" t="s">
        <v>252</v>
      </c>
      <c r="K8" s="37" t="s">
        <v>34</v>
      </c>
    </row>
    <row r="9" spans="1:12" s="95" customFormat="1" ht="33.75" x14ac:dyDescent="0.2">
      <c r="A9" s="19" t="s">
        <v>60</v>
      </c>
      <c r="B9" s="20" t="s">
        <v>9</v>
      </c>
      <c r="C9" s="20" t="s">
        <v>61</v>
      </c>
      <c r="D9" s="21" t="s">
        <v>63</v>
      </c>
      <c r="E9" s="22">
        <v>3</v>
      </c>
      <c r="F9" s="22">
        <v>1</v>
      </c>
      <c r="G9" s="20" t="s">
        <v>273</v>
      </c>
      <c r="H9" s="94">
        <v>401064300</v>
      </c>
      <c r="I9" s="279" t="s">
        <v>248</v>
      </c>
      <c r="J9" s="352"/>
      <c r="K9" s="113" t="s">
        <v>13</v>
      </c>
    </row>
    <row r="10" spans="1:12" s="6" customFormat="1" ht="45" customHeight="1" x14ac:dyDescent="0.2">
      <c r="A10" s="26" t="s">
        <v>36</v>
      </c>
      <c r="B10" s="27" t="s">
        <v>9</v>
      </c>
      <c r="C10" s="27" t="s">
        <v>37</v>
      </c>
      <c r="D10" s="28" t="s">
        <v>56</v>
      </c>
      <c r="E10" s="18">
        <v>1</v>
      </c>
      <c r="F10" s="18">
        <v>9</v>
      </c>
      <c r="G10" s="20" t="s">
        <v>272</v>
      </c>
      <c r="H10" s="17">
        <v>210000000</v>
      </c>
      <c r="I10" s="39" t="s">
        <v>184</v>
      </c>
      <c r="J10" s="352"/>
      <c r="K10" s="335" t="s">
        <v>27</v>
      </c>
      <c r="L10" s="31"/>
    </row>
    <row r="11" spans="1:12" s="6" customFormat="1" ht="22.5" customHeight="1" x14ac:dyDescent="0.2">
      <c r="A11" s="26" t="s">
        <v>25</v>
      </c>
      <c r="B11" s="27" t="s">
        <v>10</v>
      </c>
      <c r="C11" s="27" t="s">
        <v>26</v>
      </c>
      <c r="D11" s="28" t="s">
        <v>241</v>
      </c>
      <c r="E11" s="18">
        <v>1</v>
      </c>
      <c r="F11" s="18">
        <v>10</v>
      </c>
      <c r="G11" s="27">
        <v>7</v>
      </c>
      <c r="H11" s="17">
        <v>0</v>
      </c>
      <c r="I11" s="39" t="s">
        <v>54</v>
      </c>
      <c r="J11" s="352"/>
      <c r="K11" s="336"/>
    </row>
    <row r="12" spans="1:12" s="95" customFormat="1" ht="33" customHeight="1" x14ac:dyDescent="0.2">
      <c r="A12" s="26" t="s">
        <v>257</v>
      </c>
      <c r="B12" s="27" t="s">
        <v>10</v>
      </c>
      <c r="C12" s="27" t="s">
        <v>254</v>
      </c>
      <c r="D12" s="28" t="s">
        <v>256</v>
      </c>
      <c r="E12" s="18">
        <v>6</v>
      </c>
      <c r="F12" s="22">
        <v>10</v>
      </c>
      <c r="G12" s="20">
        <v>3</v>
      </c>
      <c r="H12" s="94">
        <v>0</v>
      </c>
      <c r="I12" s="39" t="s">
        <v>55</v>
      </c>
      <c r="J12" s="352"/>
      <c r="K12" s="336"/>
    </row>
    <row r="13" spans="1:12" s="95" customFormat="1" ht="22.5" customHeight="1" x14ac:dyDescent="0.2">
      <c r="A13" s="70" t="s">
        <v>240</v>
      </c>
      <c r="B13" s="71" t="s">
        <v>10</v>
      </c>
      <c r="C13" s="71" t="s">
        <v>58</v>
      </c>
      <c r="D13" s="93" t="s">
        <v>242</v>
      </c>
      <c r="E13" s="18">
        <v>6</v>
      </c>
      <c r="F13" s="22">
        <v>9</v>
      </c>
      <c r="G13" s="20">
        <v>4</v>
      </c>
      <c r="H13" s="94">
        <v>0</v>
      </c>
      <c r="I13" s="39" t="s">
        <v>55</v>
      </c>
      <c r="J13" s="352"/>
      <c r="K13" s="336"/>
    </row>
    <row r="14" spans="1:12" s="6" customFormat="1" ht="33.75" x14ac:dyDescent="0.2">
      <c r="A14" s="19" t="s">
        <v>11</v>
      </c>
      <c r="B14" s="20" t="s">
        <v>10</v>
      </c>
      <c r="C14" s="20" t="s">
        <v>46</v>
      </c>
      <c r="D14" s="21" t="s">
        <v>48</v>
      </c>
      <c r="E14" s="22">
        <v>6</v>
      </c>
      <c r="F14" s="22">
        <v>9</v>
      </c>
      <c r="G14" s="20" t="s">
        <v>243</v>
      </c>
      <c r="H14" s="23">
        <v>0</v>
      </c>
      <c r="I14" s="39" t="s">
        <v>15</v>
      </c>
      <c r="J14" s="352"/>
      <c r="K14" s="336"/>
    </row>
    <row r="15" spans="1:12" s="6" customFormat="1" ht="33.75" x14ac:dyDescent="0.2">
      <c r="A15" s="19" t="s">
        <v>45</v>
      </c>
      <c r="B15" s="20" t="s">
        <v>10</v>
      </c>
      <c r="C15" s="20" t="s">
        <v>47</v>
      </c>
      <c r="D15" s="21" t="s">
        <v>245</v>
      </c>
      <c r="E15" s="22">
        <v>6</v>
      </c>
      <c r="F15" s="18">
        <v>9</v>
      </c>
      <c r="G15" s="27" t="s">
        <v>244</v>
      </c>
      <c r="H15" s="17">
        <v>0</v>
      </c>
      <c r="I15" s="39" t="s">
        <v>15</v>
      </c>
      <c r="J15" s="352"/>
      <c r="K15" s="337"/>
    </row>
    <row r="16" spans="1:12" s="7" customFormat="1" ht="33.75" x14ac:dyDescent="0.2">
      <c r="A16" s="26" t="s">
        <v>18</v>
      </c>
      <c r="B16" s="27" t="s">
        <v>18</v>
      </c>
      <c r="C16" s="27" t="s">
        <v>16</v>
      </c>
      <c r="D16" s="28" t="s">
        <v>17</v>
      </c>
      <c r="E16" s="18" t="s">
        <v>13</v>
      </c>
      <c r="F16" s="114" t="s">
        <v>65</v>
      </c>
      <c r="G16" s="27">
        <v>300</v>
      </c>
      <c r="H16" s="17">
        <f>+G16*560000</f>
        <v>168000000</v>
      </c>
      <c r="I16" s="39" t="s">
        <v>68</v>
      </c>
      <c r="J16" s="353"/>
      <c r="K16" s="113" t="s">
        <v>13</v>
      </c>
    </row>
    <row r="17" spans="1:23" s="1" customFormat="1" ht="15.75" customHeight="1" thickBot="1" x14ac:dyDescent="0.25">
      <c r="A17" s="61" t="s">
        <v>0</v>
      </c>
      <c r="B17" s="62"/>
      <c r="C17" s="62"/>
      <c r="D17" s="62"/>
      <c r="E17" s="62"/>
      <c r="F17" s="62"/>
      <c r="G17" s="24">
        <v>2380</v>
      </c>
      <c r="H17" s="25">
        <f>SUM(H8:H16)</f>
        <v>779064300</v>
      </c>
      <c r="I17" s="342"/>
      <c r="J17" s="343"/>
      <c r="K17" s="344"/>
    </row>
    <row r="18" spans="1:23" s="1" customFormat="1" ht="25.5" customHeight="1" thickTop="1" x14ac:dyDescent="0.2">
      <c r="L18" s="9"/>
      <c r="M18" s="9"/>
      <c r="N18" s="5"/>
      <c r="O18" s="5"/>
      <c r="P18" s="5"/>
      <c r="Q18" s="5"/>
      <c r="R18" s="5"/>
      <c r="S18" s="5"/>
      <c r="T18" s="5"/>
      <c r="U18" s="5"/>
      <c r="V18" s="5"/>
      <c r="W18" s="5"/>
    </row>
    <row r="19" spans="1:23" s="1" customFormat="1" ht="25.5" customHeight="1" x14ac:dyDescent="0.2">
      <c r="C19" s="8"/>
      <c r="D19" s="8"/>
      <c r="E19" s="8"/>
      <c r="F19" s="8"/>
      <c r="G19" s="8"/>
      <c r="H19" s="12"/>
      <c r="I19" s="12"/>
      <c r="J19" s="9"/>
      <c r="K19" s="9"/>
      <c r="L19" s="15"/>
      <c r="M19" s="15"/>
      <c r="N19" s="5"/>
      <c r="O19" s="5"/>
      <c r="P19" s="5"/>
      <c r="Q19" s="5"/>
      <c r="R19" s="5"/>
      <c r="S19" s="5"/>
      <c r="T19" s="5"/>
      <c r="U19" s="5"/>
      <c r="V19" s="5"/>
      <c r="W19" s="5"/>
    </row>
    <row r="20" spans="1:23" s="1" customFormat="1" ht="19.5" customHeight="1" x14ac:dyDescent="0.2">
      <c r="C20" s="11"/>
      <c r="D20" s="11"/>
      <c r="E20" s="35"/>
      <c r="F20" s="13"/>
      <c r="G20" s="11"/>
      <c r="H20" s="16"/>
      <c r="I20" s="16"/>
      <c r="J20" s="15"/>
      <c r="K20" s="15"/>
      <c r="L20" s="15"/>
      <c r="M20" s="15"/>
      <c r="N20" s="5"/>
      <c r="O20" s="5"/>
      <c r="P20" s="5"/>
      <c r="Q20" s="5"/>
      <c r="R20" s="5"/>
      <c r="S20" s="5"/>
      <c r="T20" s="5"/>
      <c r="U20" s="5"/>
      <c r="V20" s="5"/>
      <c r="W20" s="5"/>
    </row>
    <row r="21" spans="1:23" s="1" customFormat="1" ht="19.5" customHeight="1" x14ac:dyDescent="0.2">
      <c r="C21" s="11"/>
      <c r="D21" s="11"/>
      <c r="E21" s="13"/>
      <c r="F21" s="13"/>
      <c r="G21" s="11"/>
      <c r="H21" s="16"/>
      <c r="I21" s="16"/>
      <c r="J21" s="15"/>
      <c r="K21" s="15"/>
      <c r="L21" s="10"/>
      <c r="M21" s="10"/>
      <c r="N21" s="5"/>
      <c r="O21" s="5"/>
      <c r="P21" s="5"/>
      <c r="Q21" s="5"/>
      <c r="R21" s="5"/>
      <c r="S21" s="5"/>
      <c r="T21" s="5"/>
      <c r="U21" s="5"/>
      <c r="V21" s="5"/>
      <c r="W21" s="5"/>
    </row>
    <row r="22" spans="1:23" s="1" customFormat="1" ht="12.75" x14ac:dyDescent="0.2">
      <c r="C22" s="11"/>
      <c r="D22" s="11"/>
      <c r="E22" s="14"/>
      <c r="F22" s="14"/>
      <c r="G22" s="11"/>
      <c r="H22" s="16"/>
      <c r="I22" s="16"/>
      <c r="J22" s="10"/>
      <c r="K22" s="10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</row>
    <row r="23" spans="1:23" x14ac:dyDescent="0.2">
      <c r="A23" s="1"/>
      <c r="B23" s="1"/>
      <c r="C23" s="1"/>
      <c r="D23" s="1"/>
      <c r="E23" s="1"/>
      <c r="F23" s="1"/>
      <c r="G23" s="1"/>
      <c r="H23" s="1"/>
      <c r="I23" s="1"/>
      <c r="J23" s="4"/>
      <c r="K23" s="5"/>
    </row>
    <row r="24" spans="1:23" x14ac:dyDescent="0.2">
      <c r="H24" s="36"/>
    </row>
  </sheetData>
  <mergeCells count="18">
    <mergeCell ref="I17:K17"/>
    <mergeCell ref="C1:J1"/>
    <mergeCell ref="K6:K7"/>
    <mergeCell ref="H6:H7"/>
    <mergeCell ref="C6:C7"/>
    <mergeCell ref="B6:B7"/>
    <mergeCell ref="J6:J7"/>
    <mergeCell ref="D4:E4"/>
    <mergeCell ref="J8:J16"/>
    <mergeCell ref="A6:A7"/>
    <mergeCell ref="G6:G7"/>
    <mergeCell ref="K10:K15"/>
    <mergeCell ref="D6:D7"/>
    <mergeCell ref="K1:K4"/>
    <mergeCell ref="E6:E7"/>
    <mergeCell ref="F6:F7"/>
    <mergeCell ref="I6:I7"/>
    <mergeCell ref="A1:B3"/>
  </mergeCells>
  <phoneticPr fontId="14" type="noConversion"/>
  <printOptions horizontalCentered="1" verticalCentered="1"/>
  <pageMargins left="1.5354330708661419" right="0.55118110236220474" top="0.19685039370078741" bottom="0.23622047244094491" header="0.19685039370078741" footer="0.19685039370078741"/>
  <pageSetup paperSize="5" scale="70" orientation="landscape" cellComments="asDisplayed" r:id="rId1"/>
  <drawing r:id="rId2"/>
  <legacyDrawing r:id="rId3"/>
  <oleObjects>
    <mc:AlternateContent xmlns:mc="http://schemas.openxmlformats.org/markup-compatibility/2006">
      <mc:Choice Requires="x14">
        <oleObject progId="Word.Picture.8" shapeId="2049" r:id="rId4">
          <objectPr defaultSize="0" autoPict="0" r:id="rId5">
            <anchor moveWithCells="1" sizeWithCells="1">
              <from>
                <xdr:col>2</xdr:col>
                <xdr:colOff>762000</xdr:colOff>
                <xdr:row>0</xdr:row>
                <xdr:rowOff>0</xdr:rowOff>
              </from>
              <to>
                <xdr:col>4</xdr:col>
                <xdr:colOff>0</xdr:colOff>
                <xdr:row>0</xdr:row>
                <xdr:rowOff>0</xdr:rowOff>
              </to>
            </anchor>
          </objectPr>
        </oleObject>
      </mc:Choice>
      <mc:Fallback>
        <oleObject progId="Word.Picture.8" shapeId="2049" r:id="rId4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16"/>
  <sheetViews>
    <sheetView topLeftCell="E7" workbookViewId="0">
      <selection activeCell="E9" sqref="E9"/>
    </sheetView>
  </sheetViews>
  <sheetFormatPr baseColWidth="10" defaultColWidth="7.5703125" defaultRowHeight="12" x14ac:dyDescent="0.2"/>
  <cols>
    <col min="1" max="1" width="7.5703125" style="2"/>
    <col min="2" max="2" width="8.85546875" style="2" customWidth="1"/>
    <col min="3" max="3" width="16.5703125" style="2" customWidth="1"/>
    <col min="4" max="4" width="16.42578125" style="2" customWidth="1"/>
    <col min="5" max="5" width="39.140625" style="2" customWidth="1"/>
    <col min="6" max="6" width="13.7109375" style="2" customWidth="1"/>
    <col min="7" max="7" width="15.28515625" style="2" customWidth="1"/>
    <col min="8" max="8" width="8.85546875" style="2" bestFit="1" customWidth="1"/>
    <col min="9" max="9" width="19.28515625" style="2" customWidth="1"/>
    <col min="10" max="10" width="12.42578125" style="2" customWidth="1"/>
    <col min="11" max="11" width="20.5703125" style="2" customWidth="1"/>
    <col min="12" max="12" width="19.85546875" style="2" customWidth="1"/>
    <col min="13" max="16384" width="7.5703125" style="2"/>
  </cols>
  <sheetData>
    <row r="1" spans="1:24" ht="33.75" customHeight="1" x14ac:dyDescent="0.2">
      <c r="A1" s="338"/>
      <c r="B1" s="338"/>
      <c r="C1" s="345" t="s">
        <v>19</v>
      </c>
      <c r="D1" s="345"/>
      <c r="E1" s="345"/>
      <c r="F1" s="345"/>
      <c r="G1" s="345"/>
      <c r="H1" s="345"/>
      <c r="I1" s="345"/>
      <c r="J1" s="345"/>
      <c r="K1" s="338"/>
    </row>
    <row r="2" spans="1:24" ht="12.75" customHeight="1" x14ac:dyDescent="0.2">
      <c r="A2" s="338"/>
      <c r="B2" s="338"/>
      <c r="C2" s="3"/>
      <c r="D2" s="3"/>
      <c r="G2" s="3"/>
      <c r="K2" s="338"/>
    </row>
    <row r="3" spans="1:24" ht="20.25" customHeight="1" x14ac:dyDescent="0.2">
      <c r="A3" s="338"/>
      <c r="B3" s="338"/>
      <c r="K3" s="338"/>
    </row>
    <row r="4" spans="1:24" ht="12.75" customHeight="1" thickBot="1" x14ac:dyDescent="0.25">
      <c r="C4" s="3" t="s">
        <v>2</v>
      </c>
      <c r="D4" s="350" t="s">
        <v>238</v>
      </c>
      <c r="E4" s="350"/>
      <c r="F4" s="3" t="s">
        <v>20</v>
      </c>
      <c r="G4" s="33">
        <v>2012</v>
      </c>
      <c r="K4" s="338"/>
    </row>
    <row r="5" spans="1:24" ht="12.75" customHeight="1" thickTop="1" x14ac:dyDescent="0.2">
      <c r="C5" s="3"/>
      <c r="D5" s="63"/>
      <c r="F5" s="3"/>
      <c r="G5" s="32"/>
      <c r="K5" s="34"/>
    </row>
    <row r="6" spans="1:24" ht="12.75" customHeight="1" thickBot="1" x14ac:dyDescent="0.25">
      <c r="C6" s="3"/>
      <c r="D6" s="3"/>
      <c r="G6" s="3"/>
    </row>
    <row r="7" spans="1:24" s="6" customFormat="1" ht="24.75" customHeight="1" thickTop="1" x14ac:dyDescent="0.2">
      <c r="A7" s="331" t="s">
        <v>5</v>
      </c>
      <c r="B7" s="333" t="s">
        <v>40</v>
      </c>
      <c r="C7" s="333" t="s">
        <v>30</v>
      </c>
      <c r="D7" s="333" t="s">
        <v>3</v>
      </c>
      <c r="E7" s="340" t="s">
        <v>21</v>
      </c>
      <c r="F7" s="333" t="s">
        <v>7</v>
      </c>
      <c r="G7" s="333" t="s">
        <v>8</v>
      </c>
      <c r="H7" s="333" t="s">
        <v>6</v>
      </c>
      <c r="I7" s="333" t="s">
        <v>4</v>
      </c>
      <c r="J7" s="340" t="s">
        <v>14</v>
      </c>
      <c r="K7" s="348" t="s">
        <v>12</v>
      </c>
      <c r="L7" s="346" t="s">
        <v>1</v>
      </c>
    </row>
    <row r="8" spans="1:24" s="6" customFormat="1" ht="24.75" customHeight="1" x14ac:dyDescent="0.2">
      <c r="A8" s="332"/>
      <c r="B8" s="334"/>
      <c r="C8" s="339"/>
      <c r="D8" s="334"/>
      <c r="E8" s="341"/>
      <c r="F8" s="339"/>
      <c r="G8" s="334"/>
      <c r="H8" s="334"/>
      <c r="I8" s="339"/>
      <c r="J8" s="341"/>
      <c r="K8" s="349"/>
      <c r="L8" s="347"/>
    </row>
    <row r="9" spans="1:24" s="6" customFormat="1" ht="126" x14ac:dyDescent="0.2">
      <c r="A9" s="26" t="s">
        <v>32</v>
      </c>
      <c r="B9" s="27" t="s">
        <v>9</v>
      </c>
      <c r="C9" s="27" t="s">
        <v>31</v>
      </c>
      <c r="D9" s="28" t="s">
        <v>33</v>
      </c>
      <c r="E9" s="21" t="s">
        <v>35</v>
      </c>
      <c r="F9" s="22">
        <v>12</v>
      </c>
      <c r="G9" s="22" t="s">
        <v>13</v>
      </c>
      <c r="H9" s="20">
        <v>9</v>
      </c>
      <c r="I9" s="23">
        <v>0</v>
      </c>
      <c r="J9" s="39" t="s">
        <v>54</v>
      </c>
      <c r="K9" s="38" t="s">
        <v>252</v>
      </c>
      <c r="L9" s="289" t="s">
        <v>39</v>
      </c>
    </row>
    <row r="10" spans="1:24" s="7" customFormat="1" ht="15.75" customHeight="1" thickBot="1" x14ac:dyDescent="0.25">
      <c r="A10" s="354" t="s">
        <v>0</v>
      </c>
      <c r="B10" s="355"/>
      <c r="C10" s="355"/>
      <c r="D10" s="355"/>
      <c r="E10" s="355"/>
      <c r="F10" s="355"/>
      <c r="G10" s="355"/>
      <c r="H10" s="24">
        <f>SUM(H9:H9)</f>
        <v>9</v>
      </c>
      <c r="I10" s="25">
        <f>SUM(I9:I9)</f>
        <v>0</v>
      </c>
      <c r="J10" s="29"/>
      <c r="K10" s="29"/>
      <c r="L10" s="30"/>
    </row>
    <row r="11" spans="1:24" s="1" customFormat="1" ht="12.75" thickTop="1" x14ac:dyDescent="0.2"/>
    <row r="12" spans="1:24" s="1" customFormat="1" ht="25.5" customHeight="1" x14ac:dyDescent="0.2">
      <c r="C12" s="8"/>
      <c r="D12" s="8"/>
      <c r="E12" s="8"/>
      <c r="F12" s="8"/>
      <c r="G12" s="8"/>
      <c r="H12" s="8"/>
      <c r="I12" s="12"/>
      <c r="J12" s="12"/>
      <c r="K12" s="9"/>
      <c r="L12" s="9"/>
      <c r="M12" s="9"/>
      <c r="N12" s="9"/>
      <c r="O12" s="5"/>
      <c r="P12" s="5"/>
      <c r="Q12" s="5"/>
      <c r="R12" s="5"/>
      <c r="S12" s="5"/>
      <c r="T12" s="5"/>
      <c r="U12" s="5"/>
      <c r="V12" s="5"/>
      <c r="W12" s="5"/>
      <c r="X12" s="5"/>
    </row>
    <row r="13" spans="1:24" s="1" customFormat="1" ht="25.5" customHeight="1" x14ac:dyDescent="0.2">
      <c r="C13" s="11"/>
      <c r="D13" s="11"/>
      <c r="E13" s="11"/>
      <c r="F13" s="13"/>
      <c r="G13" s="13"/>
      <c r="H13" s="11"/>
      <c r="I13" s="16"/>
      <c r="J13" s="16"/>
      <c r="K13" s="15"/>
      <c r="L13" s="15"/>
      <c r="M13" s="15"/>
      <c r="N13" s="15"/>
      <c r="O13" s="5"/>
      <c r="P13" s="5"/>
      <c r="Q13" s="5"/>
      <c r="R13" s="5"/>
      <c r="S13" s="5"/>
      <c r="T13" s="5"/>
      <c r="U13" s="5"/>
      <c r="V13" s="5"/>
      <c r="W13" s="5"/>
      <c r="X13" s="5"/>
    </row>
    <row r="14" spans="1:24" s="1" customFormat="1" ht="19.5" customHeight="1" x14ac:dyDescent="0.2">
      <c r="C14" s="11"/>
      <c r="D14" s="11"/>
      <c r="E14" s="11"/>
      <c r="F14" s="13"/>
      <c r="G14" s="13"/>
      <c r="H14" s="11"/>
      <c r="I14" s="16"/>
      <c r="J14" s="16"/>
      <c r="K14" s="15"/>
      <c r="L14" s="15"/>
      <c r="M14" s="15"/>
      <c r="N14" s="15"/>
      <c r="O14" s="5"/>
      <c r="P14" s="5"/>
      <c r="Q14" s="5"/>
      <c r="R14" s="5"/>
      <c r="S14" s="5"/>
      <c r="T14" s="5"/>
      <c r="U14" s="5"/>
      <c r="V14" s="5"/>
      <c r="W14" s="5"/>
      <c r="X14" s="5"/>
    </row>
    <row r="15" spans="1:24" s="1" customFormat="1" ht="19.5" customHeight="1" x14ac:dyDescent="0.2">
      <c r="C15" s="11"/>
      <c r="D15" s="11"/>
      <c r="E15" s="11"/>
      <c r="F15" s="14"/>
      <c r="G15" s="14"/>
      <c r="H15" s="11"/>
      <c r="I15" s="16"/>
      <c r="J15" s="16"/>
      <c r="K15" s="10"/>
      <c r="L15" s="10"/>
      <c r="M15" s="10"/>
      <c r="N15" s="10"/>
      <c r="O15" s="5"/>
      <c r="P15" s="5"/>
      <c r="Q15" s="5"/>
      <c r="R15" s="5"/>
      <c r="S15" s="5"/>
      <c r="T15" s="5"/>
      <c r="U15" s="5"/>
      <c r="V15" s="5"/>
      <c r="W15" s="5"/>
      <c r="X15" s="5"/>
    </row>
    <row r="16" spans="1:24" s="1" customFormat="1" x14ac:dyDescent="0.2">
      <c r="K16" s="4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</row>
  </sheetData>
  <mergeCells count="17">
    <mergeCell ref="L7:L8"/>
    <mergeCell ref="G7:G8"/>
    <mergeCell ref="A10:G10"/>
    <mergeCell ref="H7:H8"/>
    <mergeCell ref="I7:I8"/>
    <mergeCell ref="J7:J8"/>
    <mergeCell ref="K7:K8"/>
    <mergeCell ref="A1:B3"/>
    <mergeCell ref="C1:J1"/>
    <mergeCell ref="K1:K4"/>
    <mergeCell ref="A7:A8"/>
    <mergeCell ref="B7:B8"/>
    <mergeCell ref="C7:C8"/>
    <mergeCell ref="D7:D8"/>
    <mergeCell ref="E7:E8"/>
    <mergeCell ref="F7:F8"/>
    <mergeCell ref="D4:E4"/>
  </mergeCells>
  <printOptions horizontalCentered="1"/>
  <pageMargins left="0.6692913385826772" right="0.19685039370078741" top="0.74803149606299213" bottom="0.74803149606299213" header="0.31496062992125984" footer="0.31496062992125984"/>
  <pageSetup paperSize="5" scale="75" orientation="landscape" cellComments="asDisplayed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Y18"/>
  <sheetViews>
    <sheetView tabSelected="1" zoomScale="80" zoomScaleNormal="80" workbookViewId="0">
      <selection activeCell="K10" sqref="K10"/>
    </sheetView>
  </sheetViews>
  <sheetFormatPr baseColWidth="10" defaultColWidth="7.5703125" defaultRowHeight="12" x14ac:dyDescent="0.2"/>
  <cols>
    <col min="1" max="1" width="7.5703125" style="65"/>
    <col min="2" max="2" width="8.85546875" style="65" customWidth="1"/>
    <col min="3" max="3" width="14.140625" style="65" customWidth="1"/>
    <col min="4" max="4" width="12" style="65" customWidth="1"/>
    <col min="5" max="5" width="52.5703125" style="65" customWidth="1"/>
    <col min="6" max="6" width="15.85546875" style="65" customWidth="1"/>
    <col min="7" max="7" width="13.7109375" style="65" customWidth="1"/>
    <col min="8" max="8" width="15.28515625" style="65" customWidth="1"/>
    <col min="9" max="9" width="8.85546875" style="65" bestFit="1" customWidth="1"/>
    <col min="10" max="10" width="17.5703125" style="65" customWidth="1"/>
    <col min="11" max="11" width="17.42578125" style="65" customWidth="1"/>
    <col min="12" max="12" width="20.5703125" style="65" customWidth="1"/>
    <col min="13" max="13" width="19.85546875" style="65" customWidth="1"/>
    <col min="14" max="14" width="7.5703125" style="65"/>
    <col min="15" max="15" width="12.5703125" style="65" bestFit="1" customWidth="1"/>
    <col min="16" max="17" width="7.5703125" style="65"/>
    <col min="18" max="18" width="15.140625" style="65" customWidth="1"/>
    <col min="19" max="16384" width="7.5703125" style="65"/>
  </cols>
  <sheetData>
    <row r="1" spans="1:18" ht="33.75" customHeight="1" x14ac:dyDescent="0.2">
      <c r="A1" s="374"/>
      <c r="B1" s="374"/>
      <c r="C1" s="375" t="s">
        <v>19</v>
      </c>
      <c r="D1" s="375"/>
      <c r="E1" s="375"/>
      <c r="F1" s="375"/>
      <c r="G1" s="375"/>
      <c r="H1" s="375"/>
      <c r="I1" s="375"/>
      <c r="J1" s="375"/>
      <c r="K1" s="375"/>
      <c r="L1" s="374"/>
    </row>
    <row r="2" spans="1:18" ht="12.75" customHeight="1" x14ac:dyDescent="0.2">
      <c r="A2" s="374"/>
      <c r="B2" s="374"/>
      <c r="C2" s="66"/>
      <c r="D2" s="66"/>
      <c r="H2" s="66"/>
      <c r="L2" s="374"/>
    </row>
    <row r="3" spans="1:18" ht="12.75" customHeight="1" thickBot="1" x14ac:dyDescent="0.25">
      <c r="C3" s="66" t="s">
        <v>2</v>
      </c>
      <c r="D3" s="350" t="s">
        <v>238</v>
      </c>
      <c r="E3" s="350"/>
      <c r="F3" s="296"/>
      <c r="G3" s="66" t="s">
        <v>20</v>
      </c>
      <c r="H3" s="33">
        <v>2012</v>
      </c>
      <c r="L3" s="374"/>
    </row>
    <row r="4" spans="1:18" ht="12.75" customHeight="1" thickTop="1" thickBot="1" x14ac:dyDescent="0.25">
      <c r="C4" s="66"/>
      <c r="D4" s="68"/>
      <c r="G4" s="66"/>
      <c r="H4" s="68"/>
      <c r="L4" s="64"/>
    </row>
    <row r="5" spans="1:18" s="69" customFormat="1" ht="24.75" customHeight="1" thickTop="1" x14ac:dyDescent="0.2">
      <c r="A5" s="376" t="s">
        <v>5</v>
      </c>
      <c r="B5" s="367" t="s">
        <v>40</v>
      </c>
      <c r="C5" s="367" t="s">
        <v>30</v>
      </c>
      <c r="D5" s="367" t="s">
        <v>3</v>
      </c>
      <c r="E5" s="363" t="s">
        <v>21</v>
      </c>
      <c r="F5" s="363" t="s">
        <v>59</v>
      </c>
      <c r="G5" s="367" t="s">
        <v>7</v>
      </c>
      <c r="H5" s="367" t="s">
        <v>8</v>
      </c>
      <c r="I5" s="367" t="s">
        <v>6</v>
      </c>
      <c r="J5" s="367" t="s">
        <v>4</v>
      </c>
      <c r="K5" s="363" t="s">
        <v>14</v>
      </c>
      <c r="L5" s="365" t="s">
        <v>12</v>
      </c>
      <c r="M5" s="358" t="s">
        <v>1</v>
      </c>
    </row>
    <row r="6" spans="1:18" s="69" customFormat="1" ht="43.5" customHeight="1" thickBot="1" x14ac:dyDescent="0.25">
      <c r="A6" s="377"/>
      <c r="B6" s="368"/>
      <c r="C6" s="368"/>
      <c r="D6" s="368"/>
      <c r="E6" s="364"/>
      <c r="F6" s="364"/>
      <c r="G6" s="368"/>
      <c r="H6" s="368"/>
      <c r="I6" s="368"/>
      <c r="J6" s="368"/>
      <c r="K6" s="364"/>
      <c r="L6" s="366"/>
      <c r="M6" s="359"/>
    </row>
    <row r="7" spans="1:18" s="69" customFormat="1" ht="112.5" customHeight="1" thickTop="1" x14ac:dyDescent="0.2">
      <c r="A7" s="303"/>
      <c r="B7" s="304"/>
      <c r="C7" s="304"/>
      <c r="D7" s="305"/>
      <c r="E7" s="306" t="s">
        <v>259</v>
      </c>
      <c r="F7" s="307" t="s">
        <v>274</v>
      </c>
      <c r="G7" s="308">
        <v>3</v>
      </c>
      <c r="H7" s="308">
        <v>1</v>
      </c>
      <c r="I7" s="309">
        <v>1</v>
      </c>
      <c r="J7" s="310">
        <v>57635550</v>
      </c>
      <c r="K7" s="311" t="s">
        <v>251</v>
      </c>
      <c r="L7" s="369" t="s">
        <v>252</v>
      </c>
      <c r="M7" s="371" t="s">
        <v>260</v>
      </c>
      <c r="O7" s="290"/>
      <c r="P7" s="291"/>
      <c r="R7" s="290"/>
    </row>
    <row r="8" spans="1:18" s="69" customFormat="1" ht="119.25" customHeight="1" x14ac:dyDescent="0.2">
      <c r="A8" s="360" t="s">
        <v>60</v>
      </c>
      <c r="B8" s="361" t="s">
        <v>9</v>
      </c>
      <c r="C8" s="361" t="s">
        <v>61</v>
      </c>
      <c r="D8" s="362" t="s">
        <v>62</v>
      </c>
      <c r="E8" s="325" t="s">
        <v>276</v>
      </c>
      <c r="F8" s="326" t="s">
        <v>247</v>
      </c>
      <c r="G8" s="327">
        <v>3</v>
      </c>
      <c r="H8" s="327">
        <v>1</v>
      </c>
      <c r="I8" s="328">
        <v>1</v>
      </c>
      <c r="J8" s="329">
        <v>47678400</v>
      </c>
      <c r="K8" s="330" t="s">
        <v>248</v>
      </c>
      <c r="L8" s="362"/>
      <c r="M8" s="372"/>
      <c r="O8" s="290"/>
      <c r="P8" s="291"/>
      <c r="R8" s="290"/>
    </row>
    <row r="9" spans="1:18" s="69" customFormat="1" ht="101.25" x14ac:dyDescent="0.2">
      <c r="A9" s="360"/>
      <c r="B9" s="361"/>
      <c r="C9" s="361"/>
      <c r="D9" s="362"/>
      <c r="E9" s="287" t="s">
        <v>261</v>
      </c>
      <c r="F9" s="314" t="s">
        <v>247</v>
      </c>
      <c r="G9" s="74">
        <v>3</v>
      </c>
      <c r="H9" s="74">
        <v>1</v>
      </c>
      <c r="I9" s="75">
        <v>1</v>
      </c>
      <c r="J9" s="76">
        <v>47401200</v>
      </c>
      <c r="K9" s="279" t="s">
        <v>248</v>
      </c>
      <c r="L9" s="362"/>
      <c r="M9" s="372"/>
      <c r="O9" s="290"/>
      <c r="P9" s="291"/>
      <c r="R9" s="290"/>
    </row>
    <row r="10" spans="1:18" s="69" customFormat="1" ht="123.75" customHeight="1" x14ac:dyDescent="0.2">
      <c r="A10" s="360"/>
      <c r="B10" s="361"/>
      <c r="C10" s="361"/>
      <c r="D10" s="362"/>
      <c r="E10" s="287" t="s">
        <v>259</v>
      </c>
      <c r="F10" s="315" t="s">
        <v>247</v>
      </c>
      <c r="G10" s="74">
        <v>3</v>
      </c>
      <c r="H10" s="74">
        <v>1</v>
      </c>
      <c r="I10" s="293">
        <v>1</v>
      </c>
      <c r="J10" s="76">
        <v>47678400</v>
      </c>
      <c r="K10" s="279" t="s">
        <v>248</v>
      </c>
      <c r="L10" s="362"/>
      <c r="M10" s="372"/>
      <c r="O10" s="290"/>
      <c r="P10" s="291"/>
      <c r="R10" s="290"/>
    </row>
    <row r="11" spans="1:18" s="69" customFormat="1" ht="129.75" customHeight="1" x14ac:dyDescent="0.2">
      <c r="A11" s="360"/>
      <c r="B11" s="361"/>
      <c r="C11" s="361"/>
      <c r="D11" s="362"/>
      <c r="E11" s="297" t="s">
        <v>249</v>
      </c>
      <c r="F11" s="316" t="s">
        <v>275</v>
      </c>
      <c r="G11" s="294">
        <v>3</v>
      </c>
      <c r="H11" s="294">
        <v>1</v>
      </c>
      <c r="I11" s="295">
        <v>1</v>
      </c>
      <c r="J11" s="298">
        <v>47678400</v>
      </c>
      <c r="K11" s="279" t="s">
        <v>248</v>
      </c>
      <c r="L11" s="362"/>
      <c r="M11" s="372"/>
      <c r="O11" s="290"/>
      <c r="P11" s="291"/>
      <c r="R11" s="290"/>
    </row>
    <row r="12" spans="1:18" s="69" customFormat="1" ht="112.5" x14ac:dyDescent="0.2">
      <c r="A12" s="360"/>
      <c r="B12" s="361"/>
      <c r="C12" s="361"/>
      <c r="D12" s="362"/>
      <c r="E12" s="287" t="s">
        <v>249</v>
      </c>
      <c r="F12" s="315" t="s">
        <v>250</v>
      </c>
      <c r="G12" s="74">
        <v>3</v>
      </c>
      <c r="H12" s="74">
        <v>1</v>
      </c>
      <c r="I12" s="293">
        <v>1</v>
      </c>
      <c r="J12" s="76">
        <v>47678400</v>
      </c>
      <c r="K12" s="279" t="s">
        <v>248</v>
      </c>
      <c r="L12" s="362"/>
      <c r="M12" s="372"/>
      <c r="O12" s="290"/>
      <c r="P12" s="291"/>
      <c r="R12" s="290"/>
    </row>
    <row r="13" spans="1:18" s="69" customFormat="1" ht="95.25" customHeight="1" x14ac:dyDescent="0.2">
      <c r="A13" s="360"/>
      <c r="B13" s="361"/>
      <c r="C13" s="361"/>
      <c r="D13" s="362"/>
      <c r="E13" s="287" t="s">
        <v>262</v>
      </c>
      <c r="F13" s="314" t="s">
        <v>258</v>
      </c>
      <c r="G13" s="74">
        <v>3</v>
      </c>
      <c r="H13" s="74">
        <v>1</v>
      </c>
      <c r="I13" s="75">
        <v>1</v>
      </c>
      <c r="J13" s="76">
        <v>57635550</v>
      </c>
      <c r="K13" s="279" t="s">
        <v>251</v>
      </c>
      <c r="L13" s="362"/>
      <c r="M13" s="372"/>
      <c r="O13" s="290"/>
      <c r="P13" s="291"/>
      <c r="R13" s="290"/>
    </row>
    <row r="14" spans="1:18" s="69" customFormat="1" ht="123" customHeight="1" x14ac:dyDescent="0.2">
      <c r="A14" s="312"/>
      <c r="B14" s="75"/>
      <c r="C14" s="75"/>
      <c r="D14" s="313"/>
      <c r="E14" s="287" t="s">
        <v>261</v>
      </c>
      <c r="F14" s="314" t="s">
        <v>246</v>
      </c>
      <c r="G14" s="74">
        <v>3</v>
      </c>
      <c r="H14" s="74">
        <v>1</v>
      </c>
      <c r="I14" s="75">
        <v>1</v>
      </c>
      <c r="J14" s="76">
        <v>57635550</v>
      </c>
      <c r="K14" s="279" t="s">
        <v>248</v>
      </c>
      <c r="L14" s="362"/>
      <c r="M14" s="372"/>
      <c r="O14" s="290"/>
      <c r="P14" s="291"/>
      <c r="R14" s="290"/>
    </row>
    <row r="15" spans="1:18" s="69" customFormat="1" ht="82.5" customHeight="1" thickBot="1" x14ac:dyDescent="0.25">
      <c r="A15" s="317"/>
      <c r="B15" s="318"/>
      <c r="C15" s="318"/>
      <c r="D15" s="319"/>
      <c r="E15" s="320" t="s">
        <v>271</v>
      </c>
      <c r="F15" s="321" t="s">
        <v>270</v>
      </c>
      <c r="G15" s="322">
        <v>3</v>
      </c>
      <c r="H15" s="322">
        <v>1</v>
      </c>
      <c r="I15" s="318">
        <v>1</v>
      </c>
      <c r="J15" s="323">
        <v>47678400</v>
      </c>
      <c r="K15" s="324" t="s">
        <v>251</v>
      </c>
      <c r="L15" s="370"/>
      <c r="M15" s="373"/>
      <c r="O15" s="290"/>
      <c r="P15" s="291"/>
      <c r="R15" s="290"/>
    </row>
    <row r="16" spans="1:18" s="66" customFormat="1" ht="15.75" customHeight="1" thickTop="1" thickBot="1" x14ac:dyDescent="0.25">
      <c r="A16" s="356" t="s">
        <v>0</v>
      </c>
      <c r="B16" s="357"/>
      <c r="C16" s="357"/>
      <c r="D16" s="357"/>
      <c r="E16" s="357"/>
      <c r="F16" s="357"/>
      <c r="G16" s="357"/>
      <c r="H16" s="357"/>
      <c r="I16" s="299">
        <f>SUM(I8:I15)</f>
        <v>8</v>
      </c>
      <c r="J16" s="300">
        <f>SUM(J8:J15)</f>
        <v>401064300</v>
      </c>
      <c r="K16" s="301"/>
      <c r="L16" s="301"/>
      <c r="M16" s="302"/>
      <c r="O16" s="290"/>
      <c r="P16" s="291"/>
      <c r="Q16" s="69"/>
      <c r="R16" s="290"/>
    </row>
    <row r="17" spans="3:25" s="81" customFormat="1" ht="12.75" thickTop="1" x14ac:dyDescent="0.2"/>
    <row r="18" spans="3:25" s="81" customFormat="1" ht="25.5" customHeight="1" x14ac:dyDescent="0.2">
      <c r="C18" s="82"/>
      <c r="D18" s="82"/>
      <c r="E18" s="82"/>
      <c r="F18" s="82"/>
      <c r="G18" s="82"/>
      <c r="H18" s="82"/>
      <c r="I18" s="82"/>
      <c r="J18" s="83"/>
      <c r="K18" s="83"/>
      <c r="L18" s="84"/>
      <c r="M18" s="84"/>
      <c r="N18" s="84"/>
      <c r="O18" s="84"/>
      <c r="P18" s="85"/>
      <c r="Q18" s="85"/>
      <c r="R18" s="85"/>
      <c r="S18" s="85"/>
      <c r="T18" s="85"/>
      <c r="U18" s="85"/>
      <c r="V18" s="85"/>
      <c r="W18" s="85"/>
      <c r="X18" s="85"/>
      <c r="Y18" s="85"/>
    </row>
  </sheetData>
  <mergeCells count="24">
    <mergeCell ref="A1:B2"/>
    <mergeCell ref="C1:K1"/>
    <mergeCell ref="L1:L3"/>
    <mergeCell ref="D3:E3"/>
    <mergeCell ref="A5:A6"/>
    <mergeCell ref="B5:B6"/>
    <mergeCell ref="E5:E6"/>
    <mergeCell ref="F5:F6"/>
    <mergeCell ref="C5:C6"/>
    <mergeCell ref="D5:D6"/>
    <mergeCell ref="L7:L15"/>
    <mergeCell ref="M7:M15"/>
    <mergeCell ref="I5:I6"/>
    <mergeCell ref="J5:J6"/>
    <mergeCell ref="A16:H16"/>
    <mergeCell ref="M5:M6"/>
    <mergeCell ref="A8:A13"/>
    <mergeCell ref="B8:B13"/>
    <mergeCell ref="C8:C13"/>
    <mergeCell ref="D8:D13"/>
    <mergeCell ref="K5:K6"/>
    <mergeCell ref="L5:L6"/>
    <mergeCell ref="G5:G6"/>
    <mergeCell ref="H5:H6"/>
  </mergeCells>
  <printOptions horizontalCentered="1"/>
  <pageMargins left="0.6692913385826772" right="0.19685039370078741" top="0.74803149606299213" bottom="0.74803149606299213" header="0.31496062992125984" footer="0.31496062992125984"/>
  <pageSetup paperSize="5" scale="70" orientation="landscape" cellComments="asDisplayed" r:id="rId1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22"/>
  <sheetViews>
    <sheetView topLeftCell="E4" workbookViewId="0">
      <selection activeCell="I9" sqref="I9"/>
    </sheetView>
  </sheetViews>
  <sheetFormatPr baseColWidth="10" defaultColWidth="7.5703125" defaultRowHeight="12" x14ac:dyDescent="0.2"/>
  <cols>
    <col min="1" max="1" width="7.5703125" style="2"/>
    <col min="2" max="2" width="8.85546875" style="2" customWidth="1"/>
    <col min="3" max="3" width="16.5703125" style="2" customWidth="1"/>
    <col min="4" max="4" width="16.42578125" style="2" customWidth="1"/>
    <col min="5" max="5" width="30.140625" style="2" customWidth="1"/>
    <col min="6" max="6" width="13.7109375" style="2" customWidth="1"/>
    <col min="7" max="7" width="15.28515625" style="2" customWidth="1"/>
    <col min="8" max="8" width="8.85546875" style="2" bestFit="1" customWidth="1"/>
    <col min="9" max="9" width="19.28515625" style="2" customWidth="1"/>
    <col min="10" max="10" width="18.5703125" style="2" customWidth="1"/>
    <col min="11" max="11" width="20.5703125" style="2" customWidth="1"/>
    <col min="12" max="12" width="19.85546875" style="2" customWidth="1"/>
    <col min="13" max="16384" width="7.5703125" style="2"/>
  </cols>
  <sheetData>
    <row r="1" spans="1:24" ht="33.75" customHeight="1" x14ac:dyDescent="0.2">
      <c r="A1" s="338"/>
      <c r="B1" s="338"/>
      <c r="C1" s="345" t="s">
        <v>19</v>
      </c>
      <c r="D1" s="345"/>
      <c r="E1" s="345"/>
      <c r="F1" s="345"/>
      <c r="G1" s="345"/>
      <c r="H1" s="345"/>
      <c r="I1" s="345"/>
      <c r="J1" s="345"/>
      <c r="K1" s="338"/>
    </row>
    <row r="2" spans="1:24" ht="12.75" customHeight="1" x14ac:dyDescent="0.2">
      <c r="A2" s="338"/>
      <c r="B2" s="338"/>
      <c r="C2" s="3"/>
      <c r="D2" s="3"/>
      <c r="G2" s="3"/>
      <c r="K2" s="338"/>
    </row>
    <row r="3" spans="1:24" ht="20.25" customHeight="1" x14ac:dyDescent="0.2">
      <c r="A3" s="338"/>
      <c r="B3" s="338"/>
      <c r="K3" s="338"/>
    </row>
    <row r="4" spans="1:24" ht="12.75" customHeight="1" thickBot="1" x14ac:dyDescent="0.25">
      <c r="C4" s="3" t="s">
        <v>2</v>
      </c>
      <c r="D4" s="350" t="s">
        <v>238</v>
      </c>
      <c r="E4" s="350"/>
      <c r="F4" s="3" t="s">
        <v>20</v>
      </c>
      <c r="G4" s="33">
        <v>2012</v>
      </c>
      <c r="K4" s="338"/>
    </row>
    <row r="5" spans="1:24" ht="12.75" customHeight="1" thickTop="1" x14ac:dyDescent="0.2">
      <c r="C5" s="3"/>
      <c r="D5" s="32"/>
      <c r="F5" s="3"/>
      <c r="G5" s="32"/>
      <c r="K5" s="34"/>
    </row>
    <row r="6" spans="1:24" ht="12.75" customHeight="1" thickBot="1" x14ac:dyDescent="0.25">
      <c r="C6" s="3"/>
      <c r="D6" s="3"/>
      <c r="G6" s="3"/>
    </row>
    <row r="7" spans="1:24" s="6" customFormat="1" ht="24.75" customHeight="1" thickTop="1" x14ac:dyDescent="0.2">
      <c r="A7" s="331" t="s">
        <v>5</v>
      </c>
      <c r="B7" s="333" t="s">
        <v>40</v>
      </c>
      <c r="C7" s="333" t="s">
        <v>30</v>
      </c>
      <c r="D7" s="333" t="s">
        <v>3</v>
      </c>
      <c r="E7" s="340" t="s">
        <v>21</v>
      </c>
      <c r="F7" s="333" t="s">
        <v>7</v>
      </c>
      <c r="G7" s="333" t="s">
        <v>8</v>
      </c>
      <c r="H7" s="333" t="s">
        <v>6</v>
      </c>
      <c r="I7" s="333" t="s">
        <v>4</v>
      </c>
      <c r="J7" s="340" t="s">
        <v>14</v>
      </c>
      <c r="K7" s="348" t="s">
        <v>12</v>
      </c>
      <c r="L7" s="346" t="s">
        <v>1</v>
      </c>
    </row>
    <row r="8" spans="1:24" s="6" customFormat="1" ht="24.75" customHeight="1" x14ac:dyDescent="0.2">
      <c r="A8" s="332"/>
      <c r="B8" s="334"/>
      <c r="C8" s="339"/>
      <c r="D8" s="334"/>
      <c r="E8" s="341"/>
      <c r="F8" s="339"/>
      <c r="G8" s="334"/>
      <c r="H8" s="334"/>
      <c r="I8" s="339"/>
      <c r="J8" s="341"/>
      <c r="K8" s="349"/>
      <c r="L8" s="347"/>
    </row>
    <row r="9" spans="1:24" s="6" customFormat="1" ht="56.25" x14ac:dyDescent="0.2">
      <c r="A9" s="26" t="s">
        <v>36</v>
      </c>
      <c r="B9" s="27" t="s">
        <v>9</v>
      </c>
      <c r="C9" s="27" t="s">
        <v>37</v>
      </c>
      <c r="D9" s="38" t="s">
        <v>38</v>
      </c>
      <c r="E9" s="21" t="s">
        <v>51</v>
      </c>
      <c r="F9" s="18">
        <v>1</v>
      </c>
      <c r="G9" s="18">
        <v>1</v>
      </c>
      <c r="H9" s="20">
        <v>300</v>
      </c>
      <c r="I9" s="23">
        <f>700000*H9</f>
        <v>210000000</v>
      </c>
      <c r="J9" s="39" t="s">
        <v>15</v>
      </c>
      <c r="K9" s="38" t="s">
        <v>252</v>
      </c>
      <c r="L9" s="100" t="s">
        <v>27</v>
      </c>
    </row>
    <row r="10" spans="1:24" s="7" customFormat="1" ht="15.75" customHeight="1" thickBot="1" x14ac:dyDescent="0.25">
      <c r="A10" s="354" t="s">
        <v>0</v>
      </c>
      <c r="B10" s="355"/>
      <c r="C10" s="355"/>
      <c r="D10" s="355"/>
      <c r="E10" s="355"/>
      <c r="F10" s="355"/>
      <c r="G10" s="355"/>
      <c r="H10" s="24">
        <f>SUM(H9:H9)</f>
        <v>300</v>
      </c>
      <c r="I10" s="25">
        <f>SUM(I9:I9)</f>
        <v>210000000</v>
      </c>
      <c r="J10" s="29"/>
      <c r="K10" s="29"/>
      <c r="L10" s="30"/>
    </row>
    <row r="11" spans="1:24" s="1" customFormat="1" ht="12.75" thickTop="1" x14ac:dyDescent="0.2"/>
    <row r="12" spans="1:24" s="1" customFormat="1" ht="25.5" customHeight="1" x14ac:dyDescent="0.2">
      <c r="C12" s="8"/>
      <c r="D12" s="8"/>
      <c r="E12" s="8"/>
      <c r="F12" s="8"/>
      <c r="G12" s="8"/>
      <c r="H12" s="8"/>
      <c r="I12" s="12"/>
      <c r="J12" s="12"/>
      <c r="K12" s="9"/>
      <c r="L12" s="9"/>
      <c r="M12" s="9"/>
      <c r="N12" s="9"/>
      <c r="O12" s="5"/>
      <c r="P12" s="5"/>
      <c r="Q12" s="5"/>
      <c r="R12" s="5"/>
      <c r="S12" s="5"/>
      <c r="T12" s="5"/>
      <c r="U12" s="5"/>
      <c r="V12" s="5"/>
      <c r="W12" s="5"/>
      <c r="X12" s="5"/>
    </row>
    <row r="13" spans="1:24" s="1" customFormat="1" ht="25.5" customHeight="1" x14ac:dyDescent="0.2">
      <c r="C13" s="11"/>
      <c r="D13" s="11"/>
      <c r="E13" s="11"/>
      <c r="F13" s="13"/>
      <c r="G13" s="13"/>
      <c r="H13" s="11"/>
      <c r="I13" s="16"/>
      <c r="J13" s="16"/>
      <c r="K13" s="15"/>
      <c r="L13" s="15"/>
      <c r="M13" s="15"/>
      <c r="N13" s="15"/>
      <c r="O13" s="5"/>
      <c r="P13" s="5"/>
      <c r="Q13" s="5"/>
      <c r="R13" s="5"/>
      <c r="S13" s="5"/>
      <c r="T13" s="5"/>
      <c r="U13" s="5"/>
      <c r="V13" s="5"/>
      <c r="W13" s="5"/>
      <c r="X13" s="5"/>
    </row>
    <row r="14" spans="1:24" s="1" customFormat="1" ht="19.5" customHeight="1" x14ac:dyDescent="0.2">
      <c r="C14" s="11"/>
      <c r="D14" s="11"/>
      <c r="E14" s="11"/>
      <c r="F14" s="13"/>
      <c r="G14" s="13"/>
      <c r="H14" s="11"/>
      <c r="I14" s="16"/>
      <c r="J14" s="16"/>
      <c r="K14" s="15"/>
      <c r="L14" s="15"/>
      <c r="M14" s="15"/>
      <c r="N14" s="15"/>
      <c r="O14" s="5"/>
      <c r="P14" s="5"/>
      <c r="Q14" s="5"/>
      <c r="R14" s="5"/>
      <c r="S14" s="5"/>
      <c r="T14" s="5"/>
      <c r="U14" s="5"/>
      <c r="V14" s="5"/>
      <c r="W14" s="5"/>
      <c r="X14" s="5"/>
    </row>
    <row r="15" spans="1:24" s="1" customFormat="1" ht="19.5" customHeight="1" x14ac:dyDescent="0.2">
      <c r="C15" s="11"/>
      <c r="D15" s="11"/>
      <c r="E15" s="11"/>
      <c r="F15" s="14"/>
      <c r="G15" s="14"/>
      <c r="H15" s="11"/>
      <c r="I15" s="16"/>
      <c r="J15" s="16"/>
      <c r="K15" s="15"/>
      <c r="L15" s="10"/>
      <c r="M15" s="10"/>
      <c r="N15" s="10"/>
      <c r="O15" s="5"/>
      <c r="P15" s="5"/>
      <c r="Q15" s="5"/>
      <c r="R15" s="5"/>
      <c r="S15" s="5"/>
      <c r="T15" s="5"/>
      <c r="U15" s="5"/>
      <c r="V15" s="5"/>
      <c r="W15" s="5"/>
      <c r="X15" s="5"/>
    </row>
    <row r="16" spans="1:24" s="1" customFormat="1" ht="12" customHeight="1" x14ac:dyDescent="0.2">
      <c r="K16" s="1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</row>
    <row r="17" spans="11:11" ht="12" customHeight="1" x14ac:dyDescent="0.2">
      <c r="K17" s="15"/>
    </row>
    <row r="18" spans="11:11" ht="12" customHeight="1" x14ac:dyDescent="0.2">
      <c r="K18" s="15"/>
    </row>
    <row r="19" spans="11:11" ht="12" customHeight="1" x14ac:dyDescent="0.2">
      <c r="K19" s="15"/>
    </row>
    <row r="20" spans="11:11" ht="12" customHeight="1" x14ac:dyDescent="0.2">
      <c r="K20" s="15"/>
    </row>
    <row r="21" spans="11:11" ht="12" customHeight="1" x14ac:dyDescent="0.2">
      <c r="K21" s="15"/>
    </row>
    <row r="22" spans="11:11" ht="12" customHeight="1" x14ac:dyDescent="0.2">
      <c r="K22" s="15"/>
    </row>
  </sheetData>
  <mergeCells count="17">
    <mergeCell ref="A10:G10"/>
    <mergeCell ref="G7:G8"/>
    <mergeCell ref="H7:H8"/>
    <mergeCell ref="I7:I8"/>
    <mergeCell ref="J7:J8"/>
    <mergeCell ref="K7:K8"/>
    <mergeCell ref="F7:F8"/>
    <mergeCell ref="L7:L8"/>
    <mergeCell ref="D4:E4"/>
    <mergeCell ref="A1:B3"/>
    <mergeCell ref="C1:J1"/>
    <mergeCell ref="K1:K4"/>
    <mergeCell ref="A7:A8"/>
    <mergeCell ref="B7:B8"/>
    <mergeCell ref="C7:C8"/>
    <mergeCell ref="D7:D8"/>
    <mergeCell ref="E7:E8"/>
  </mergeCells>
  <printOptions horizontalCentered="1"/>
  <pageMargins left="0.6692913385826772" right="0.19685039370078741" top="0.74803149606299213" bottom="0.74803149606299213" header="0.31496062992125984" footer="0.31496062992125984"/>
  <pageSetup paperSize="5" scale="75" orientation="landscape" cellComments="asDisplayed" r:id="rId1"/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57"/>
  <sheetViews>
    <sheetView topLeftCell="H9" workbookViewId="0">
      <selection activeCell="M9" sqref="M9:M14"/>
    </sheetView>
  </sheetViews>
  <sheetFormatPr baseColWidth="10" defaultColWidth="7.5703125" defaultRowHeight="12" x14ac:dyDescent="0.2"/>
  <cols>
    <col min="1" max="1" width="10" style="65" customWidth="1"/>
    <col min="2" max="2" width="8.85546875" style="65" customWidth="1"/>
    <col min="3" max="3" width="16.5703125" style="65" customWidth="1"/>
    <col min="4" max="4" width="24.28515625" style="65" customWidth="1"/>
    <col min="5" max="5" width="16.42578125" style="65" customWidth="1"/>
    <col min="6" max="6" width="13.7109375" style="65" customWidth="1"/>
    <col min="7" max="7" width="15.28515625" style="65" customWidth="1"/>
    <col min="8" max="8" width="8.85546875" style="65" bestFit="1" customWidth="1"/>
    <col min="9" max="9" width="16" style="65" customWidth="1"/>
    <col min="10" max="10" width="12.42578125" style="65" customWidth="1"/>
    <col min="11" max="11" width="20.5703125" style="65" customWidth="1"/>
    <col min="12" max="12" width="19.85546875" style="65" customWidth="1"/>
    <col min="13" max="13" width="17" style="65" customWidth="1"/>
    <col min="14" max="16384" width="7.5703125" style="65"/>
  </cols>
  <sheetData>
    <row r="1" spans="1:24" ht="33.75" customHeight="1" x14ac:dyDescent="0.2">
      <c r="A1" s="374"/>
      <c r="B1" s="374"/>
      <c r="C1" s="66" t="s">
        <v>19</v>
      </c>
      <c r="D1" s="66"/>
      <c r="E1" s="66"/>
      <c r="F1" s="66"/>
      <c r="G1" s="66"/>
      <c r="H1" s="66"/>
      <c r="I1" s="66"/>
      <c r="J1" s="66"/>
    </row>
    <row r="2" spans="1:24" ht="12.75" customHeight="1" x14ac:dyDescent="0.2">
      <c r="A2" s="374"/>
      <c r="B2" s="374"/>
      <c r="C2" s="66"/>
      <c r="E2" s="66"/>
      <c r="G2" s="66"/>
    </row>
    <row r="3" spans="1:24" ht="20.25" customHeight="1" x14ac:dyDescent="0.2">
      <c r="A3" s="374"/>
      <c r="B3" s="374"/>
    </row>
    <row r="4" spans="1:24" ht="12.75" customHeight="1" thickBot="1" x14ac:dyDescent="0.25">
      <c r="C4" s="66" t="s">
        <v>2</v>
      </c>
      <c r="D4" s="67" t="s">
        <v>238</v>
      </c>
      <c r="E4" s="67"/>
      <c r="F4" s="66" t="s">
        <v>20</v>
      </c>
      <c r="G4" s="33">
        <v>2012</v>
      </c>
    </row>
    <row r="5" spans="1:24" ht="12.75" customHeight="1" thickTop="1" x14ac:dyDescent="0.2">
      <c r="C5" s="66"/>
      <c r="E5" s="68"/>
      <c r="F5" s="66"/>
      <c r="G5" s="68"/>
      <c r="K5" s="64"/>
    </row>
    <row r="6" spans="1:24" ht="12.75" customHeight="1" thickBot="1" x14ac:dyDescent="0.25">
      <c r="C6" s="66"/>
      <c r="E6" s="66"/>
      <c r="G6" s="66"/>
    </row>
    <row r="7" spans="1:24" s="69" customFormat="1" ht="24.75" customHeight="1" thickTop="1" x14ac:dyDescent="0.2">
      <c r="A7" s="376" t="s">
        <v>5</v>
      </c>
      <c r="B7" s="367" t="s">
        <v>40</v>
      </c>
      <c r="C7" s="120" t="s">
        <v>30</v>
      </c>
      <c r="D7" s="120" t="s">
        <v>21</v>
      </c>
      <c r="E7" s="120" t="s">
        <v>3</v>
      </c>
      <c r="F7" s="120" t="s">
        <v>7</v>
      </c>
      <c r="G7" s="120" t="s">
        <v>8</v>
      </c>
      <c r="H7" s="120" t="s">
        <v>6</v>
      </c>
      <c r="I7" s="121" t="s">
        <v>64</v>
      </c>
      <c r="J7" s="120" t="s">
        <v>4</v>
      </c>
      <c r="K7" s="120" t="s">
        <v>14</v>
      </c>
      <c r="L7" s="365" t="s">
        <v>12</v>
      </c>
      <c r="M7" s="358" t="s">
        <v>1</v>
      </c>
    </row>
    <row r="8" spans="1:24" s="69" customFormat="1" ht="24.75" customHeight="1" x14ac:dyDescent="0.2">
      <c r="A8" s="382"/>
      <c r="B8" s="383"/>
      <c r="C8" s="122"/>
      <c r="D8" s="122"/>
      <c r="E8" s="122"/>
      <c r="F8" s="122"/>
      <c r="G8" s="122"/>
      <c r="H8" s="122"/>
      <c r="I8" s="123"/>
      <c r="J8" s="122"/>
      <c r="K8" s="122"/>
      <c r="L8" s="381"/>
      <c r="M8" s="380"/>
    </row>
    <row r="9" spans="1:24" s="69" customFormat="1" ht="78.75" customHeight="1" x14ac:dyDescent="0.2">
      <c r="A9" s="70" t="s">
        <v>231</v>
      </c>
      <c r="B9" s="384" t="s">
        <v>10</v>
      </c>
      <c r="C9" s="384" t="s">
        <v>26</v>
      </c>
      <c r="D9" s="73" t="s">
        <v>230</v>
      </c>
      <c r="E9" s="101" t="s">
        <v>232</v>
      </c>
      <c r="F9" s="74">
        <v>1</v>
      </c>
      <c r="G9" s="74">
        <v>10</v>
      </c>
      <c r="H9" s="96">
        <v>5</v>
      </c>
      <c r="I9" s="76">
        <v>0</v>
      </c>
      <c r="J9" s="76">
        <v>0</v>
      </c>
      <c r="K9" s="279" t="s">
        <v>54</v>
      </c>
      <c r="L9" s="387" t="s">
        <v>252</v>
      </c>
      <c r="M9" s="390" t="s">
        <v>53</v>
      </c>
    </row>
    <row r="10" spans="1:24" s="69" customFormat="1" ht="22.5" customHeight="1" x14ac:dyDescent="0.2">
      <c r="A10" s="70" t="s">
        <v>233</v>
      </c>
      <c r="B10" s="385"/>
      <c r="C10" s="385"/>
      <c r="D10" s="73" t="s">
        <v>234</v>
      </c>
      <c r="E10" s="124" t="s">
        <v>235</v>
      </c>
      <c r="F10" s="74">
        <v>1</v>
      </c>
      <c r="G10" s="74">
        <v>10</v>
      </c>
      <c r="H10" s="96">
        <v>1</v>
      </c>
      <c r="I10" s="280">
        <v>0</v>
      </c>
      <c r="J10" s="281">
        <v>0</v>
      </c>
      <c r="K10" s="282" t="s">
        <v>54</v>
      </c>
      <c r="L10" s="388"/>
      <c r="M10" s="391"/>
    </row>
    <row r="11" spans="1:24" s="69" customFormat="1" ht="37.5" customHeight="1" x14ac:dyDescent="0.2">
      <c r="A11" s="70" t="s">
        <v>236</v>
      </c>
      <c r="B11" s="385"/>
      <c r="C11" s="385"/>
      <c r="D11" s="73" t="s">
        <v>237</v>
      </c>
      <c r="E11" s="73" t="s">
        <v>237</v>
      </c>
      <c r="F11" s="74">
        <v>1</v>
      </c>
      <c r="G11" s="74">
        <v>10</v>
      </c>
      <c r="H11" s="96">
        <v>1</v>
      </c>
      <c r="I11" s="281">
        <v>0</v>
      </c>
      <c r="J11" s="281">
        <f>I11*H11</f>
        <v>0</v>
      </c>
      <c r="K11" s="282" t="s">
        <v>54</v>
      </c>
      <c r="L11" s="388"/>
      <c r="M11" s="391"/>
    </row>
    <row r="12" spans="1:24" s="69" customFormat="1" ht="22.5" customHeight="1" x14ac:dyDescent="0.2">
      <c r="A12" s="70"/>
      <c r="B12" s="385"/>
      <c r="C12" s="385"/>
      <c r="D12" s="73" t="s">
        <v>263</v>
      </c>
      <c r="E12" s="124" t="s">
        <v>264</v>
      </c>
      <c r="F12" s="74">
        <v>1</v>
      </c>
      <c r="G12" s="74">
        <v>1</v>
      </c>
      <c r="H12" s="96">
        <v>2</v>
      </c>
      <c r="I12" s="280"/>
      <c r="J12" s="281"/>
      <c r="K12" s="282"/>
      <c r="L12" s="388"/>
      <c r="M12" s="391"/>
    </row>
    <row r="13" spans="1:24" s="69" customFormat="1" ht="22.5" customHeight="1" x14ac:dyDescent="0.2">
      <c r="A13" s="70"/>
      <c r="B13" s="385"/>
      <c r="C13" s="385"/>
      <c r="D13" s="73" t="s">
        <v>263</v>
      </c>
      <c r="E13" s="124" t="s">
        <v>265</v>
      </c>
      <c r="F13" s="74">
        <v>1</v>
      </c>
      <c r="G13" s="74">
        <v>1</v>
      </c>
      <c r="H13" s="96">
        <v>2</v>
      </c>
      <c r="I13" s="280"/>
      <c r="J13" s="281"/>
      <c r="K13" s="282"/>
      <c r="L13" s="388"/>
      <c r="M13" s="391"/>
    </row>
    <row r="14" spans="1:24" s="69" customFormat="1" ht="37.5" customHeight="1" x14ac:dyDescent="0.2">
      <c r="A14" s="70"/>
      <c r="B14" s="386"/>
      <c r="C14" s="386"/>
      <c r="D14" s="73" t="s">
        <v>263</v>
      </c>
      <c r="E14" s="73" t="s">
        <v>266</v>
      </c>
      <c r="F14" s="74">
        <v>1</v>
      </c>
      <c r="G14" s="74">
        <v>1</v>
      </c>
      <c r="H14" s="96">
        <v>1</v>
      </c>
      <c r="I14" s="281">
        <v>0</v>
      </c>
      <c r="J14" s="281">
        <f>I14*H14</f>
        <v>0</v>
      </c>
      <c r="K14" s="282" t="s">
        <v>54</v>
      </c>
      <c r="L14" s="389"/>
      <c r="M14" s="392"/>
    </row>
    <row r="15" spans="1:24" s="66" customFormat="1" ht="15.75" customHeight="1" thickBot="1" x14ac:dyDescent="0.25">
      <c r="A15" s="378" t="s">
        <v>0</v>
      </c>
      <c r="B15" s="379"/>
      <c r="C15" s="379"/>
      <c r="D15" s="379"/>
      <c r="E15" s="379"/>
      <c r="F15" s="379"/>
      <c r="G15" s="379"/>
      <c r="H15" s="77">
        <f>SUM(H9:H14)</f>
        <v>12</v>
      </c>
      <c r="I15" s="78">
        <f>SUM(I9:I14)</f>
        <v>0</v>
      </c>
      <c r="J15" s="79">
        <f>SUM(J9:J14)</f>
        <v>0</v>
      </c>
      <c r="K15" s="79"/>
      <c r="L15" s="97"/>
      <c r="M15" s="80"/>
    </row>
    <row r="16" spans="1:24" s="81" customFormat="1" ht="25.5" customHeight="1" thickTop="1" x14ac:dyDescent="0.2">
      <c r="C16" s="82"/>
      <c r="D16" s="82"/>
      <c r="E16" s="82"/>
      <c r="F16" s="82"/>
      <c r="G16" s="82"/>
      <c r="H16" s="82"/>
      <c r="I16" s="83"/>
      <c r="J16" s="83"/>
      <c r="K16" s="84"/>
      <c r="L16" s="84"/>
      <c r="M16" s="84"/>
      <c r="N16" s="84"/>
      <c r="O16" s="85"/>
      <c r="P16" s="85"/>
      <c r="Q16" s="85"/>
      <c r="R16" s="85"/>
      <c r="S16" s="85"/>
      <c r="T16" s="85"/>
      <c r="U16" s="85"/>
      <c r="V16" s="85"/>
      <c r="W16" s="85"/>
      <c r="X16" s="85"/>
    </row>
    <row r="17" spans="1:24" s="81" customFormat="1" ht="25.5" customHeight="1" x14ac:dyDescent="0.2">
      <c r="A17" s="99"/>
      <c r="C17" s="86"/>
      <c r="D17" s="86"/>
      <c r="E17" s="86"/>
      <c r="F17" s="87"/>
      <c r="G17" s="87"/>
      <c r="H17" s="86"/>
      <c r="I17" s="88"/>
      <c r="J17" s="88"/>
      <c r="K17" s="89"/>
      <c r="L17" s="89"/>
      <c r="M17" s="89"/>
      <c r="N17" s="89"/>
      <c r="O17" s="85"/>
      <c r="P17" s="85"/>
      <c r="Q17" s="85"/>
      <c r="R17" s="85"/>
      <c r="S17" s="85"/>
      <c r="T17" s="85"/>
      <c r="U17" s="85"/>
      <c r="V17" s="85"/>
      <c r="W17" s="85"/>
      <c r="X17" s="85"/>
    </row>
    <row r="18" spans="1:24" s="81" customFormat="1" ht="19.5" customHeight="1" x14ac:dyDescent="0.2">
      <c r="C18" s="86"/>
      <c r="D18" s="86"/>
      <c r="E18" s="86"/>
      <c r="F18" s="87"/>
      <c r="G18" s="87"/>
      <c r="H18" s="86"/>
      <c r="I18" s="88"/>
      <c r="J18" s="88"/>
      <c r="K18" s="89"/>
      <c r="L18" s="89"/>
      <c r="M18" s="89"/>
      <c r="N18" s="89"/>
      <c r="O18" s="85"/>
      <c r="P18" s="85"/>
      <c r="Q18" s="85"/>
      <c r="R18" s="85"/>
      <c r="S18" s="85"/>
      <c r="T18" s="85"/>
      <c r="U18" s="85"/>
      <c r="V18" s="85"/>
      <c r="W18" s="85"/>
      <c r="X18" s="85"/>
    </row>
    <row r="19" spans="1:24" s="81" customFormat="1" ht="19.5" customHeight="1" x14ac:dyDescent="0.2">
      <c r="C19" s="86"/>
      <c r="D19" s="86"/>
      <c r="E19" s="86"/>
      <c r="F19" s="90"/>
      <c r="G19" s="90"/>
      <c r="H19" s="86"/>
      <c r="I19" s="88"/>
      <c r="J19" s="88"/>
      <c r="K19" s="91"/>
      <c r="L19" s="91"/>
      <c r="M19" s="91"/>
      <c r="N19" s="91"/>
      <c r="O19" s="85"/>
      <c r="P19" s="85"/>
      <c r="Q19" s="85"/>
      <c r="R19" s="85"/>
      <c r="S19" s="85"/>
      <c r="T19" s="85"/>
      <c r="U19" s="85"/>
      <c r="V19" s="85"/>
      <c r="W19" s="85"/>
      <c r="X19" s="85"/>
    </row>
    <row r="20" spans="1:24" s="81" customFormat="1" ht="12.75" x14ac:dyDescent="0.2">
      <c r="J20" s="88"/>
      <c r="K20" s="92"/>
      <c r="L20" s="85"/>
      <c r="M20" s="85"/>
      <c r="N20" s="85"/>
      <c r="O20" s="85"/>
      <c r="P20" s="85"/>
      <c r="Q20" s="85"/>
      <c r="R20" s="85"/>
      <c r="S20" s="85"/>
      <c r="T20" s="85"/>
      <c r="U20" s="85"/>
      <c r="V20" s="85"/>
      <c r="W20" s="85"/>
      <c r="X20" s="85"/>
    </row>
    <row r="21" spans="1:24" ht="12.75" x14ac:dyDescent="0.2">
      <c r="J21" s="88"/>
    </row>
    <row r="22" spans="1:24" ht="12.75" x14ac:dyDescent="0.2">
      <c r="J22" s="88"/>
    </row>
    <row r="23" spans="1:24" x14ac:dyDescent="0.2">
      <c r="J23" s="81"/>
    </row>
    <row r="41" spans="9:9" x14ac:dyDescent="0.2">
      <c r="I41" s="98"/>
    </row>
    <row r="42" spans="9:9" x14ac:dyDescent="0.2">
      <c r="I42" s="98"/>
    </row>
    <row r="43" spans="9:9" x14ac:dyDescent="0.2">
      <c r="I43" s="98"/>
    </row>
    <row r="44" spans="9:9" x14ac:dyDescent="0.2">
      <c r="I44" s="98"/>
    </row>
    <row r="45" spans="9:9" x14ac:dyDescent="0.2">
      <c r="I45" s="98"/>
    </row>
    <row r="46" spans="9:9" x14ac:dyDescent="0.2">
      <c r="I46" s="98"/>
    </row>
    <row r="47" spans="9:9" x14ac:dyDescent="0.2">
      <c r="I47" s="98"/>
    </row>
    <row r="48" spans="9:9" x14ac:dyDescent="0.2">
      <c r="I48" s="98"/>
    </row>
    <row r="49" spans="9:9" x14ac:dyDescent="0.2">
      <c r="I49" s="98"/>
    </row>
    <row r="50" spans="9:9" x14ac:dyDescent="0.2">
      <c r="I50" s="98"/>
    </row>
    <row r="51" spans="9:9" x14ac:dyDescent="0.2">
      <c r="I51" s="98"/>
    </row>
    <row r="52" spans="9:9" x14ac:dyDescent="0.2">
      <c r="I52" s="98"/>
    </row>
    <row r="53" spans="9:9" x14ac:dyDescent="0.2">
      <c r="I53" s="98"/>
    </row>
    <row r="54" spans="9:9" x14ac:dyDescent="0.2">
      <c r="I54" s="98"/>
    </row>
    <row r="55" spans="9:9" x14ac:dyDescent="0.2">
      <c r="I55" s="98"/>
    </row>
    <row r="56" spans="9:9" x14ac:dyDescent="0.2">
      <c r="I56" s="98"/>
    </row>
    <row r="57" spans="9:9" x14ac:dyDescent="0.2">
      <c r="I57" s="98"/>
    </row>
  </sheetData>
  <mergeCells count="10">
    <mergeCell ref="A15:G15"/>
    <mergeCell ref="M7:M8"/>
    <mergeCell ref="L7:L8"/>
    <mergeCell ref="A1:B3"/>
    <mergeCell ref="A7:A8"/>
    <mergeCell ref="B7:B8"/>
    <mergeCell ref="C9:C14"/>
    <mergeCell ref="B9:B14"/>
    <mergeCell ref="L9:L14"/>
    <mergeCell ref="M9:M14"/>
  </mergeCells>
  <printOptions horizontalCentered="1"/>
  <pageMargins left="0.6692913385826772" right="0.19685039370078741" top="0.74803149606299213" bottom="0.74803149606299213" header="0.31496062992125984" footer="0.31496062992125984"/>
  <pageSetup paperSize="5" scale="75" orientation="landscape" cellComments="asDisplayed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17"/>
  <sheetViews>
    <sheetView topLeftCell="A4" workbookViewId="0">
      <selection activeCell="A9" sqref="A9"/>
    </sheetView>
  </sheetViews>
  <sheetFormatPr baseColWidth="10" defaultColWidth="7.5703125" defaultRowHeight="12" x14ac:dyDescent="0.2"/>
  <cols>
    <col min="1" max="1" width="7.5703125" style="65"/>
    <col min="2" max="2" width="8.85546875" style="65" customWidth="1"/>
    <col min="3" max="3" width="16.5703125" style="65" customWidth="1"/>
    <col min="4" max="4" width="16.42578125" style="65" customWidth="1"/>
    <col min="5" max="5" width="32.5703125" style="65" customWidth="1"/>
    <col min="6" max="6" width="13.7109375" style="65" customWidth="1"/>
    <col min="7" max="7" width="15.28515625" style="65" customWidth="1"/>
    <col min="8" max="8" width="8.85546875" style="65" bestFit="1" customWidth="1"/>
    <col min="9" max="9" width="19.28515625" style="65" customWidth="1"/>
    <col min="10" max="10" width="15.140625" style="65" customWidth="1"/>
    <col min="11" max="11" width="20.5703125" style="65" customWidth="1"/>
    <col min="12" max="12" width="19.85546875" style="65" customWidth="1"/>
    <col min="13" max="16384" width="7.5703125" style="65"/>
  </cols>
  <sheetData>
    <row r="1" spans="1:24" ht="33.75" customHeight="1" x14ac:dyDescent="0.2">
      <c r="A1" s="374"/>
      <c r="B1" s="374"/>
      <c r="C1" s="375" t="s">
        <v>19</v>
      </c>
      <c r="D1" s="375"/>
      <c r="E1" s="375"/>
      <c r="F1" s="375"/>
      <c r="G1" s="375"/>
      <c r="H1" s="375"/>
      <c r="I1" s="375"/>
      <c r="J1" s="375"/>
      <c r="K1" s="374"/>
    </row>
    <row r="2" spans="1:24" ht="12.75" customHeight="1" x14ac:dyDescent="0.2">
      <c r="A2" s="374"/>
      <c r="B2" s="374"/>
      <c r="C2" s="66"/>
      <c r="D2" s="66"/>
      <c r="G2" s="66"/>
      <c r="K2" s="374"/>
    </row>
    <row r="3" spans="1:24" ht="20.25" customHeight="1" x14ac:dyDescent="0.2">
      <c r="A3" s="374"/>
      <c r="B3" s="374"/>
      <c r="K3" s="374"/>
    </row>
    <row r="4" spans="1:24" ht="12.75" customHeight="1" thickBot="1" x14ac:dyDescent="0.25">
      <c r="C4" s="66" t="s">
        <v>2</v>
      </c>
      <c r="D4" s="350" t="s">
        <v>238</v>
      </c>
      <c r="E4" s="350"/>
      <c r="F4" s="66" t="s">
        <v>20</v>
      </c>
      <c r="G4" s="33">
        <v>2012</v>
      </c>
      <c r="K4" s="374"/>
    </row>
    <row r="5" spans="1:24" ht="12.75" customHeight="1" thickTop="1" x14ac:dyDescent="0.2">
      <c r="C5" s="66"/>
      <c r="D5" s="288"/>
      <c r="F5" s="66"/>
      <c r="G5" s="68"/>
      <c r="K5" s="64"/>
    </row>
    <row r="6" spans="1:24" ht="12.75" customHeight="1" thickBot="1" x14ac:dyDescent="0.25">
      <c r="C6" s="66"/>
      <c r="D6" s="66"/>
      <c r="G6" s="66"/>
    </row>
    <row r="7" spans="1:24" s="69" customFormat="1" ht="24.75" customHeight="1" thickTop="1" x14ac:dyDescent="0.2">
      <c r="A7" s="376" t="s">
        <v>5</v>
      </c>
      <c r="B7" s="367" t="s">
        <v>40</v>
      </c>
      <c r="C7" s="367" t="s">
        <v>30</v>
      </c>
      <c r="D7" s="367" t="s">
        <v>3</v>
      </c>
      <c r="E7" s="363" t="s">
        <v>21</v>
      </c>
      <c r="F7" s="367" t="s">
        <v>7</v>
      </c>
      <c r="G7" s="367" t="s">
        <v>8</v>
      </c>
      <c r="H7" s="367" t="s">
        <v>6</v>
      </c>
      <c r="I7" s="367" t="s">
        <v>4</v>
      </c>
      <c r="J7" s="363" t="s">
        <v>14</v>
      </c>
      <c r="K7" s="365" t="s">
        <v>12</v>
      </c>
      <c r="L7" s="358" t="s">
        <v>1</v>
      </c>
    </row>
    <row r="8" spans="1:24" s="69" customFormat="1" ht="24.75" customHeight="1" x14ac:dyDescent="0.2">
      <c r="A8" s="382"/>
      <c r="B8" s="383"/>
      <c r="C8" s="383"/>
      <c r="D8" s="383"/>
      <c r="E8" s="395"/>
      <c r="F8" s="383"/>
      <c r="G8" s="383"/>
      <c r="H8" s="383"/>
      <c r="I8" s="383"/>
      <c r="J8" s="395"/>
      <c r="K8" s="381"/>
      <c r="L8" s="380"/>
    </row>
    <row r="9" spans="1:24" s="95" customFormat="1" ht="67.5" x14ac:dyDescent="0.2">
      <c r="A9" s="26" t="s">
        <v>253</v>
      </c>
      <c r="B9" s="71" t="s">
        <v>10</v>
      </c>
      <c r="C9" s="71" t="s">
        <v>254</v>
      </c>
      <c r="D9" s="38" t="s">
        <v>255</v>
      </c>
      <c r="E9" s="21" t="s">
        <v>267</v>
      </c>
      <c r="F9" s="22">
        <v>6</v>
      </c>
      <c r="G9" s="22">
        <v>1</v>
      </c>
      <c r="H9" s="20">
        <v>6</v>
      </c>
      <c r="I9" s="94">
        <v>0</v>
      </c>
      <c r="J9" s="286" t="s">
        <v>55</v>
      </c>
      <c r="K9" s="38" t="s">
        <v>252</v>
      </c>
      <c r="L9" s="393" t="s">
        <v>52</v>
      </c>
    </row>
    <row r="10" spans="1:24" s="95" customFormat="1" ht="67.5" x14ac:dyDescent="0.2">
      <c r="A10" s="26" t="s">
        <v>253</v>
      </c>
      <c r="B10" s="71" t="s">
        <v>10</v>
      </c>
      <c r="C10" s="71" t="s">
        <v>254</v>
      </c>
      <c r="D10" s="38" t="s">
        <v>255</v>
      </c>
      <c r="E10" s="21" t="s">
        <v>268</v>
      </c>
      <c r="F10" s="22">
        <v>6</v>
      </c>
      <c r="G10" s="22">
        <v>1</v>
      </c>
      <c r="H10" s="20">
        <v>3</v>
      </c>
      <c r="I10" s="94">
        <v>0</v>
      </c>
      <c r="J10" s="286" t="s">
        <v>55</v>
      </c>
      <c r="K10" s="38" t="s">
        <v>252</v>
      </c>
      <c r="L10" s="394"/>
    </row>
    <row r="11" spans="1:24" s="66" customFormat="1" ht="15.75" customHeight="1" thickBot="1" x14ac:dyDescent="0.25">
      <c r="A11" s="378" t="s">
        <v>0</v>
      </c>
      <c r="B11" s="379"/>
      <c r="C11" s="379"/>
      <c r="D11" s="379"/>
      <c r="E11" s="379"/>
      <c r="F11" s="379"/>
      <c r="G11" s="379"/>
      <c r="H11" s="77">
        <f>SUM(H9:H9)</f>
        <v>6</v>
      </c>
      <c r="I11" s="78">
        <f>SUM(I9:I9)</f>
        <v>0</v>
      </c>
      <c r="J11" s="79"/>
      <c r="K11" s="79"/>
      <c r="L11" s="80"/>
    </row>
    <row r="12" spans="1:24" s="81" customFormat="1" ht="12.75" thickTop="1" x14ac:dyDescent="0.2"/>
    <row r="13" spans="1:24" s="81" customFormat="1" ht="25.5" customHeight="1" x14ac:dyDescent="0.2">
      <c r="C13" s="82"/>
      <c r="D13" s="82"/>
      <c r="E13" s="82"/>
      <c r="F13" s="82"/>
      <c r="G13" s="82"/>
      <c r="H13" s="82"/>
      <c r="I13" s="83"/>
      <c r="J13" s="83"/>
      <c r="K13" s="84"/>
      <c r="L13" s="84"/>
      <c r="M13" s="84"/>
      <c r="N13" s="84"/>
      <c r="O13" s="85"/>
      <c r="P13" s="85"/>
      <c r="Q13" s="85"/>
      <c r="R13" s="85"/>
      <c r="S13" s="85"/>
      <c r="T13" s="85"/>
      <c r="U13" s="85"/>
      <c r="V13" s="85"/>
      <c r="W13" s="85"/>
      <c r="X13" s="85"/>
    </row>
    <row r="14" spans="1:24" s="81" customFormat="1" ht="25.5" customHeight="1" x14ac:dyDescent="0.2">
      <c r="C14" s="86"/>
      <c r="D14" s="86"/>
      <c r="E14" s="86"/>
      <c r="F14" s="87"/>
      <c r="G14" s="87"/>
      <c r="H14" s="86"/>
      <c r="I14" s="88"/>
      <c r="J14" s="88"/>
      <c r="K14" s="89"/>
      <c r="L14" s="89"/>
      <c r="M14" s="89"/>
      <c r="N14" s="89"/>
      <c r="O14" s="85"/>
      <c r="P14" s="85"/>
      <c r="Q14" s="85"/>
      <c r="R14" s="85"/>
      <c r="S14" s="85"/>
      <c r="T14" s="85"/>
      <c r="U14" s="85"/>
      <c r="V14" s="85"/>
      <c r="W14" s="85"/>
      <c r="X14" s="85"/>
    </row>
    <row r="15" spans="1:24" s="81" customFormat="1" ht="19.5" customHeight="1" x14ac:dyDescent="0.2">
      <c r="C15" s="86"/>
      <c r="D15" s="86"/>
      <c r="E15" s="86"/>
      <c r="F15" s="87"/>
      <c r="G15" s="87"/>
      <c r="H15" s="86"/>
      <c r="I15" s="88"/>
      <c r="J15" s="88"/>
      <c r="K15" s="89"/>
      <c r="L15" s="89"/>
      <c r="M15" s="89"/>
      <c r="N15" s="89"/>
      <c r="O15" s="85"/>
      <c r="P15" s="85"/>
      <c r="Q15" s="85"/>
      <c r="R15" s="85"/>
      <c r="S15" s="85"/>
      <c r="T15" s="85"/>
      <c r="U15" s="85"/>
      <c r="V15" s="85"/>
      <c r="W15" s="85"/>
      <c r="X15" s="85"/>
    </row>
    <row r="16" spans="1:24" s="81" customFormat="1" ht="19.5" customHeight="1" x14ac:dyDescent="0.2">
      <c r="C16" s="86"/>
      <c r="D16" s="86"/>
      <c r="E16" s="86"/>
      <c r="F16" s="90"/>
      <c r="G16" s="90"/>
      <c r="H16" s="86"/>
      <c r="I16" s="88"/>
      <c r="J16" s="88"/>
      <c r="K16" s="91"/>
      <c r="L16" s="91"/>
      <c r="M16" s="91"/>
      <c r="N16" s="91"/>
      <c r="O16" s="85"/>
      <c r="P16" s="85"/>
      <c r="Q16" s="85"/>
      <c r="R16" s="85"/>
      <c r="S16" s="85"/>
      <c r="T16" s="85"/>
      <c r="U16" s="85"/>
      <c r="V16" s="85"/>
      <c r="W16" s="85"/>
      <c r="X16" s="85"/>
    </row>
    <row r="17" spans="11:24" s="81" customFormat="1" x14ac:dyDescent="0.2">
      <c r="K17" s="92"/>
      <c r="L17" s="85"/>
      <c r="M17" s="85"/>
      <c r="N17" s="85"/>
      <c r="O17" s="85"/>
      <c r="P17" s="85"/>
      <c r="Q17" s="85"/>
      <c r="R17" s="85"/>
      <c r="S17" s="85"/>
      <c r="T17" s="85"/>
      <c r="U17" s="85"/>
      <c r="V17" s="85"/>
      <c r="W17" s="85"/>
      <c r="X17" s="85"/>
    </row>
  </sheetData>
  <mergeCells count="18">
    <mergeCell ref="A1:B3"/>
    <mergeCell ref="C1:J1"/>
    <mergeCell ref="K1:K4"/>
    <mergeCell ref="D4:E4"/>
    <mergeCell ref="A7:A8"/>
    <mergeCell ref="B7:B8"/>
    <mergeCell ref="C7:C8"/>
    <mergeCell ref="D7:D8"/>
    <mergeCell ref="E7:E8"/>
    <mergeCell ref="L9:L10"/>
    <mergeCell ref="A11:G11"/>
    <mergeCell ref="G7:G8"/>
    <mergeCell ref="H7:H8"/>
    <mergeCell ref="I7:I8"/>
    <mergeCell ref="J7:J8"/>
    <mergeCell ref="K7:K8"/>
    <mergeCell ref="F7:F8"/>
    <mergeCell ref="L7:L8"/>
  </mergeCells>
  <printOptions horizontalCentered="1"/>
  <pageMargins left="0.6692913385826772" right="0.19685039370078741" top="0.74803149606299213" bottom="0.74803149606299213" header="0.31496062992125984" footer="0.31496062992125984"/>
  <pageSetup paperSize="5" scale="75" orientation="landscape" cellComments="asDisplayed" r:id="rId1"/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Y16"/>
  <sheetViews>
    <sheetView topLeftCell="H1" workbookViewId="0">
      <selection activeCell="M9" sqref="M9"/>
    </sheetView>
  </sheetViews>
  <sheetFormatPr baseColWidth="10" defaultColWidth="7.5703125" defaultRowHeight="12" x14ac:dyDescent="0.2"/>
  <cols>
    <col min="1" max="1" width="9.42578125" style="65" customWidth="1"/>
    <col min="2" max="2" width="8.85546875" style="65" customWidth="1"/>
    <col min="3" max="3" width="19.85546875" style="65" customWidth="1"/>
    <col min="4" max="4" width="16.42578125" style="65" customWidth="1"/>
    <col min="5" max="5" width="26.140625" style="65" customWidth="1"/>
    <col min="6" max="6" width="13.7109375" style="65" customWidth="1"/>
    <col min="7" max="7" width="15.28515625" style="65" customWidth="1"/>
    <col min="8" max="8" width="8.85546875" style="65" bestFit="1" customWidth="1"/>
    <col min="9" max="9" width="13.5703125" style="65" customWidth="1"/>
    <col min="10" max="10" width="19.28515625" style="65" customWidth="1"/>
    <col min="11" max="11" width="15.140625" style="65" customWidth="1"/>
    <col min="12" max="12" width="20.5703125" style="65" customWidth="1"/>
    <col min="13" max="13" width="19.85546875" style="65" customWidth="1"/>
    <col min="14" max="16384" width="7.5703125" style="65"/>
  </cols>
  <sheetData>
    <row r="1" spans="1:25" ht="33.75" customHeight="1" x14ac:dyDescent="0.2">
      <c r="A1" s="374"/>
      <c r="B1" s="374"/>
      <c r="C1" s="375" t="s">
        <v>19</v>
      </c>
      <c r="D1" s="375"/>
      <c r="E1" s="375"/>
      <c r="F1" s="375"/>
      <c r="G1" s="375"/>
      <c r="H1" s="375"/>
      <c r="I1" s="375"/>
      <c r="J1" s="375"/>
      <c r="K1" s="375"/>
      <c r="L1" s="374"/>
    </row>
    <row r="2" spans="1:25" ht="12.75" customHeight="1" x14ac:dyDescent="0.2">
      <c r="A2" s="374"/>
      <c r="B2" s="374"/>
      <c r="C2" s="66"/>
      <c r="D2" s="66"/>
      <c r="G2" s="66"/>
      <c r="L2" s="374"/>
    </row>
    <row r="3" spans="1:25" ht="20.25" customHeight="1" x14ac:dyDescent="0.2">
      <c r="A3" s="374"/>
      <c r="B3" s="374"/>
      <c r="L3" s="374"/>
    </row>
    <row r="4" spans="1:25" ht="12.75" customHeight="1" thickBot="1" x14ac:dyDescent="0.25">
      <c r="C4" s="66" t="s">
        <v>2</v>
      </c>
      <c r="D4" s="350" t="s">
        <v>238</v>
      </c>
      <c r="E4" s="350"/>
      <c r="G4" s="66" t="s">
        <v>20</v>
      </c>
      <c r="H4" s="33">
        <v>2012</v>
      </c>
      <c r="L4" s="374"/>
    </row>
    <row r="5" spans="1:25" ht="12.75" customHeight="1" thickTop="1" x14ac:dyDescent="0.2">
      <c r="C5" s="66"/>
      <c r="D5" s="68"/>
      <c r="F5" s="66"/>
      <c r="G5" s="68"/>
      <c r="L5" s="64"/>
    </row>
    <row r="6" spans="1:25" ht="12.75" customHeight="1" thickBot="1" x14ac:dyDescent="0.25">
      <c r="C6" s="66"/>
      <c r="D6" s="66"/>
      <c r="G6" s="66"/>
    </row>
    <row r="7" spans="1:25" s="69" customFormat="1" ht="24.75" customHeight="1" thickTop="1" x14ac:dyDescent="0.2">
      <c r="A7" s="376" t="s">
        <v>5</v>
      </c>
      <c r="B7" s="367" t="s">
        <v>40</v>
      </c>
      <c r="C7" s="367" t="s">
        <v>30</v>
      </c>
      <c r="D7" s="367" t="s">
        <v>44</v>
      </c>
      <c r="E7" s="363" t="s">
        <v>21</v>
      </c>
      <c r="F7" s="367" t="s">
        <v>7</v>
      </c>
      <c r="G7" s="367" t="s">
        <v>8</v>
      </c>
      <c r="H7" s="367" t="s">
        <v>6</v>
      </c>
      <c r="I7" s="363" t="s">
        <v>239</v>
      </c>
      <c r="J7" s="367" t="s">
        <v>4</v>
      </c>
      <c r="K7" s="363" t="s">
        <v>14</v>
      </c>
      <c r="L7" s="365" t="s">
        <v>12</v>
      </c>
      <c r="M7" s="358" t="s">
        <v>1</v>
      </c>
    </row>
    <row r="8" spans="1:25" s="69" customFormat="1" ht="24.75" customHeight="1" x14ac:dyDescent="0.2">
      <c r="A8" s="382"/>
      <c r="B8" s="383"/>
      <c r="C8" s="383"/>
      <c r="D8" s="383"/>
      <c r="E8" s="395"/>
      <c r="F8" s="383"/>
      <c r="G8" s="383"/>
      <c r="H8" s="383"/>
      <c r="I8" s="395"/>
      <c r="J8" s="383"/>
      <c r="K8" s="395"/>
      <c r="L8" s="381"/>
      <c r="M8" s="380"/>
    </row>
    <row r="9" spans="1:25" s="69" customFormat="1" ht="94.5" x14ac:dyDescent="0.2">
      <c r="A9" s="70" t="s">
        <v>240</v>
      </c>
      <c r="B9" s="71" t="s">
        <v>10</v>
      </c>
      <c r="C9" s="71" t="s">
        <v>58</v>
      </c>
      <c r="D9" s="72" t="s">
        <v>269</v>
      </c>
      <c r="E9" s="72" t="s">
        <v>269</v>
      </c>
      <c r="F9" s="74">
        <v>1</v>
      </c>
      <c r="G9" s="74">
        <v>1</v>
      </c>
      <c r="H9" s="75">
        <v>1</v>
      </c>
      <c r="I9" s="76">
        <v>0</v>
      </c>
      <c r="J9" s="76">
        <f>I9*H9</f>
        <v>0</v>
      </c>
      <c r="K9" s="286" t="s">
        <v>55</v>
      </c>
      <c r="L9" s="72" t="s">
        <v>252</v>
      </c>
      <c r="M9" s="292" t="s">
        <v>52</v>
      </c>
    </row>
    <row r="10" spans="1:25" s="66" customFormat="1" ht="15.75" customHeight="1" thickBot="1" x14ac:dyDescent="0.25">
      <c r="A10" s="378" t="s">
        <v>0</v>
      </c>
      <c r="B10" s="379"/>
      <c r="C10" s="379"/>
      <c r="D10" s="379"/>
      <c r="E10" s="379"/>
      <c r="F10" s="379"/>
      <c r="G10" s="379"/>
      <c r="H10" s="77">
        <f>SUM(H9:H9)</f>
        <v>1</v>
      </c>
      <c r="I10" s="285">
        <f>SUM(I9:I9)</f>
        <v>0</v>
      </c>
      <c r="J10" s="78">
        <f>SUM(J9:J9)</f>
        <v>0</v>
      </c>
      <c r="K10" s="79"/>
      <c r="L10" s="79"/>
      <c r="M10" s="80"/>
    </row>
    <row r="11" spans="1:25" s="81" customFormat="1" ht="12.75" thickTop="1" x14ac:dyDescent="0.2"/>
    <row r="12" spans="1:25" s="81" customFormat="1" ht="25.5" customHeight="1" x14ac:dyDescent="0.2">
      <c r="C12" s="82"/>
      <c r="D12" s="82"/>
      <c r="E12" s="82"/>
      <c r="F12" s="82"/>
      <c r="G12" s="82"/>
      <c r="H12" s="82"/>
      <c r="I12" s="82"/>
      <c r="J12" s="83"/>
      <c r="K12" s="83"/>
      <c r="L12" s="84"/>
      <c r="M12" s="84"/>
      <c r="N12" s="84"/>
      <c r="O12" s="84"/>
      <c r="P12" s="85"/>
      <c r="Q12" s="85"/>
      <c r="R12" s="85"/>
      <c r="S12" s="85"/>
      <c r="T12" s="85"/>
      <c r="U12" s="85"/>
      <c r="V12" s="85"/>
      <c r="W12" s="85"/>
      <c r="X12" s="85"/>
      <c r="Y12" s="85"/>
    </row>
    <row r="13" spans="1:25" s="81" customFormat="1" ht="25.5" customHeight="1" x14ac:dyDescent="0.2">
      <c r="C13" s="86"/>
      <c r="D13" s="86"/>
      <c r="E13" s="86"/>
      <c r="F13" s="87"/>
      <c r="G13" s="87"/>
      <c r="H13" s="86"/>
      <c r="I13" s="86"/>
      <c r="J13" s="88"/>
      <c r="K13" s="88"/>
      <c r="L13" s="89"/>
      <c r="M13" s="89"/>
      <c r="N13" s="89"/>
      <c r="O13" s="89"/>
      <c r="P13" s="85"/>
      <c r="Q13" s="85"/>
      <c r="R13" s="85"/>
      <c r="S13" s="85"/>
      <c r="T13" s="85"/>
      <c r="U13" s="85"/>
      <c r="V13" s="85"/>
      <c r="W13" s="85"/>
      <c r="X13" s="85"/>
      <c r="Y13" s="85"/>
    </row>
    <row r="14" spans="1:25" s="81" customFormat="1" ht="19.5" customHeight="1" x14ac:dyDescent="0.2">
      <c r="C14" s="86"/>
      <c r="D14" s="86"/>
      <c r="E14" s="86"/>
      <c r="F14" s="87"/>
      <c r="G14" s="87"/>
      <c r="H14" s="86"/>
      <c r="I14" s="86"/>
      <c r="J14" s="88"/>
      <c r="K14" s="88"/>
      <c r="L14" s="89"/>
      <c r="M14" s="89"/>
      <c r="N14" s="89"/>
      <c r="O14" s="89"/>
      <c r="P14" s="85"/>
      <c r="Q14" s="85"/>
      <c r="R14" s="85"/>
      <c r="S14" s="85"/>
      <c r="T14" s="85"/>
      <c r="U14" s="85"/>
      <c r="V14" s="85"/>
      <c r="W14" s="85"/>
      <c r="X14" s="85"/>
      <c r="Y14" s="85"/>
    </row>
    <row r="15" spans="1:25" s="81" customFormat="1" ht="19.5" customHeight="1" x14ac:dyDescent="0.2">
      <c r="C15" s="86"/>
      <c r="D15" s="86"/>
      <c r="E15" s="86"/>
      <c r="F15" s="90"/>
      <c r="G15" s="90"/>
      <c r="H15" s="86"/>
      <c r="I15" s="86"/>
      <c r="J15" s="88"/>
      <c r="K15" s="88"/>
      <c r="L15" s="91"/>
      <c r="M15" s="91"/>
      <c r="N15" s="91"/>
      <c r="O15" s="91"/>
      <c r="P15" s="85"/>
      <c r="Q15" s="85"/>
      <c r="R15" s="85"/>
      <c r="S15" s="85"/>
      <c r="T15" s="85"/>
      <c r="U15" s="85"/>
      <c r="V15" s="85"/>
      <c r="W15" s="85"/>
      <c r="X15" s="85"/>
      <c r="Y15" s="85"/>
    </row>
    <row r="16" spans="1:25" s="81" customFormat="1" x14ac:dyDescent="0.2">
      <c r="L16" s="92"/>
      <c r="M16" s="85"/>
      <c r="N16" s="85"/>
      <c r="O16" s="85"/>
      <c r="P16" s="85"/>
      <c r="Q16" s="85"/>
      <c r="R16" s="85"/>
      <c r="S16" s="85"/>
      <c r="T16" s="85"/>
      <c r="U16" s="85"/>
      <c r="V16" s="85"/>
      <c r="W16" s="85"/>
      <c r="X16" s="85"/>
      <c r="Y16" s="85"/>
    </row>
  </sheetData>
  <mergeCells count="18">
    <mergeCell ref="A1:B3"/>
    <mergeCell ref="C1:K1"/>
    <mergeCell ref="L1:L4"/>
    <mergeCell ref="D4:E4"/>
    <mergeCell ref="A7:A8"/>
    <mergeCell ref="B7:B8"/>
    <mergeCell ref="C7:C8"/>
    <mergeCell ref="D7:D8"/>
    <mergeCell ref="E7:E8"/>
    <mergeCell ref="F7:F8"/>
    <mergeCell ref="M7:M8"/>
    <mergeCell ref="A10:G10"/>
    <mergeCell ref="G7:G8"/>
    <mergeCell ref="H7:H8"/>
    <mergeCell ref="I7:I8"/>
    <mergeCell ref="J7:J8"/>
    <mergeCell ref="K7:K8"/>
    <mergeCell ref="L7:L8"/>
  </mergeCells>
  <printOptions horizontalCentered="1"/>
  <pageMargins left="0.6692913385826772" right="0.19685039370078741" top="0.74803149606299213" bottom="0.74803149606299213" header="0.31496062992125984" footer="0.31496062992125984"/>
  <pageSetup paperSize="5" scale="75" orientation="landscape" cellComments="asDisplayed" r:id="rId1"/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3"/>
  <sheetViews>
    <sheetView topLeftCell="A52" zoomScaleNormal="100" workbookViewId="0">
      <selection activeCell="L59" sqref="L59"/>
    </sheetView>
  </sheetViews>
  <sheetFormatPr baseColWidth="10" defaultColWidth="7.5703125" defaultRowHeight="15" x14ac:dyDescent="0.2"/>
  <cols>
    <col min="1" max="1" width="7.5703125" style="65"/>
    <col min="2" max="2" width="20.42578125" style="65" customWidth="1"/>
    <col min="3" max="3" width="12.85546875" style="65" bestFit="1" customWidth="1"/>
    <col min="4" max="4" width="26.28515625" style="65" customWidth="1"/>
    <col min="5" max="5" width="28.7109375" style="65" customWidth="1"/>
    <col min="6" max="6" width="10.5703125" style="65" customWidth="1"/>
    <col min="7" max="7" width="13.7109375" style="65" hidden="1" customWidth="1"/>
    <col min="8" max="8" width="15.28515625" style="65" hidden="1" customWidth="1"/>
    <col min="9" max="9" width="8.85546875" style="65" hidden="1" customWidth="1"/>
    <col min="10" max="10" width="12.42578125" style="65" hidden="1" customWidth="1"/>
    <col min="11" max="11" width="7.28515625" style="65" hidden="1" customWidth="1"/>
    <col min="12" max="12" width="12.42578125" style="102" customWidth="1"/>
    <col min="13" max="13" width="15.42578125" style="65" customWidth="1"/>
    <col min="14" max="16384" width="7.5703125" style="65"/>
  </cols>
  <sheetData>
    <row r="1" spans="1:16" ht="33.75" customHeight="1" x14ac:dyDescent="0.2">
      <c r="A1" s="374"/>
      <c r="B1" s="374"/>
      <c r="C1" s="375" t="s">
        <v>19</v>
      </c>
      <c r="D1" s="375"/>
      <c r="E1" s="375"/>
      <c r="F1" s="375"/>
      <c r="G1" s="375"/>
      <c r="H1" s="375"/>
      <c r="I1" s="375"/>
      <c r="J1" s="375"/>
      <c r="K1" s="375"/>
      <c r="L1" s="375"/>
    </row>
    <row r="2" spans="1:16" ht="12.75" customHeight="1" x14ac:dyDescent="0.2">
      <c r="A2" s="374"/>
      <c r="B2" s="374"/>
      <c r="C2" s="66"/>
      <c r="D2" s="66"/>
      <c r="E2" s="66"/>
      <c r="H2" s="66"/>
    </row>
    <row r="3" spans="1:16" ht="20.25" customHeight="1" x14ac:dyDescent="0.2">
      <c r="A3" s="374"/>
      <c r="B3" s="374"/>
    </row>
    <row r="4" spans="1:16" ht="20.25" customHeight="1" x14ac:dyDescent="0.2">
      <c r="A4" s="64"/>
      <c r="B4" s="64"/>
    </row>
    <row r="5" spans="1:16" ht="12.75" customHeight="1" thickBot="1" x14ac:dyDescent="0.25">
      <c r="C5" s="66" t="s">
        <v>2</v>
      </c>
      <c r="D5" s="350" t="s">
        <v>238</v>
      </c>
      <c r="E5" s="350"/>
      <c r="G5" s="81"/>
      <c r="H5" s="68"/>
    </row>
    <row r="6" spans="1:16" ht="12.75" customHeight="1" thickTop="1" x14ac:dyDescent="0.2">
      <c r="C6" s="66"/>
      <c r="D6" s="68"/>
      <c r="E6" s="68"/>
      <c r="G6" s="66"/>
      <c r="H6" s="68"/>
    </row>
    <row r="7" spans="1:16" ht="12.75" customHeight="1" thickBot="1" x14ac:dyDescent="0.25">
      <c r="C7" s="66" t="s">
        <v>20</v>
      </c>
      <c r="D7" s="33">
        <v>2012</v>
      </c>
      <c r="E7" s="68"/>
      <c r="G7" s="66"/>
      <c r="H7" s="68"/>
    </row>
    <row r="8" spans="1:16" ht="12.75" customHeight="1" thickTop="1" x14ac:dyDescent="0.2">
      <c r="C8" s="66"/>
      <c r="D8" s="116"/>
      <c r="E8" s="68"/>
      <c r="G8" s="66"/>
      <c r="H8" s="68"/>
    </row>
    <row r="9" spans="1:16" ht="12.75" customHeight="1" x14ac:dyDescent="0.2">
      <c r="C9" s="66"/>
      <c r="D9" s="66"/>
      <c r="E9" s="66"/>
      <c r="F9" s="66"/>
      <c r="G9" s="66"/>
      <c r="H9" s="66"/>
      <c r="I9" s="66"/>
      <c r="J9" s="66"/>
      <c r="K9" s="66"/>
      <c r="L9" s="66"/>
      <c r="M9" s="66"/>
    </row>
    <row r="10" spans="1:16" ht="12.75" customHeight="1" thickBot="1" x14ac:dyDescent="0.25">
      <c r="A10" s="66"/>
      <c r="C10" s="66"/>
      <c r="D10" s="66"/>
      <c r="E10" s="66"/>
      <c r="H10" s="66"/>
    </row>
    <row r="11" spans="1:16" s="81" customFormat="1" ht="36.75" customHeight="1" thickTop="1" thickBot="1" x14ac:dyDescent="0.25">
      <c r="A11" s="117" t="s">
        <v>40</v>
      </c>
      <c r="B11" s="118" t="s">
        <v>30</v>
      </c>
      <c r="C11" s="104" t="s">
        <v>5</v>
      </c>
      <c r="D11" s="104" t="s">
        <v>44</v>
      </c>
      <c r="E11" s="104" t="s">
        <v>3</v>
      </c>
      <c r="F11" s="105" t="s">
        <v>50</v>
      </c>
      <c r="G11" s="106" t="s">
        <v>22</v>
      </c>
      <c r="H11" s="104" t="s">
        <v>23</v>
      </c>
      <c r="I11" s="104" t="s">
        <v>28</v>
      </c>
      <c r="J11" s="106" t="s">
        <v>43</v>
      </c>
      <c r="K11" s="107" t="s">
        <v>29</v>
      </c>
      <c r="L11" s="108" t="s">
        <v>41</v>
      </c>
      <c r="M11" s="109" t="s">
        <v>57</v>
      </c>
      <c r="O11" s="150"/>
      <c r="P11" s="150"/>
    </row>
    <row r="12" spans="1:16" s="2" customFormat="1" ht="23.25" thickTop="1" x14ac:dyDescent="0.2">
      <c r="A12" s="399" t="s">
        <v>10</v>
      </c>
      <c r="B12" s="399" t="s">
        <v>69</v>
      </c>
      <c r="C12" s="204" t="s">
        <v>136</v>
      </c>
      <c r="D12" s="193" t="s">
        <v>137</v>
      </c>
      <c r="E12" s="194" t="s">
        <v>138</v>
      </c>
      <c r="F12" s="195" t="s">
        <v>89</v>
      </c>
      <c r="G12" s="196"/>
      <c r="H12" s="205"/>
      <c r="I12" s="196"/>
      <c r="J12" s="196"/>
      <c r="K12" s="198"/>
      <c r="L12" s="199">
        <v>10</v>
      </c>
      <c r="M12" s="207"/>
    </row>
    <row r="13" spans="1:16" ht="33.75" x14ac:dyDescent="0.2">
      <c r="A13" s="400"/>
      <c r="B13" s="400"/>
      <c r="C13" s="154" t="s">
        <v>139</v>
      </c>
      <c r="D13" s="125" t="s">
        <v>140</v>
      </c>
      <c r="E13" s="126" t="s">
        <v>141</v>
      </c>
      <c r="F13" s="127" t="s">
        <v>24</v>
      </c>
      <c r="G13" s="128"/>
      <c r="H13" s="129"/>
      <c r="I13" s="128"/>
      <c r="J13" s="128"/>
      <c r="K13" s="130"/>
      <c r="L13" s="199">
        <v>3</v>
      </c>
      <c r="M13" s="131"/>
      <c r="O13" s="150"/>
      <c r="P13" s="150"/>
    </row>
    <row r="14" spans="1:16" ht="22.5" x14ac:dyDescent="0.2">
      <c r="A14" s="400"/>
      <c r="B14" s="400"/>
      <c r="C14" s="153" t="s">
        <v>142</v>
      </c>
      <c r="D14" s="155" t="s">
        <v>143</v>
      </c>
      <c r="E14" s="126" t="s">
        <v>144</v>
      </c>
      <c r="F14" s="127" t="s">
        <v>24</v>
      </c>
      <c r="G14" s="128"/>
      <c r="H14" s="129"/>
      <c r="I14" s="128"/>
      <c r="J14" s="128"/>
      <c r="K14" s="130"/>
      <c r="L14" s="187">
        <v>30</v>
      </c>
      <c r="M14" s="156"/>
      <c r="O14" s="150"/>
      <c r="P14" s="150"/>
    </row>
    <row r="15" spans="1:16" ht="33.75" x14ac:dyDescent="0.2">
      <c r="A15" s="400"/>
      <c r="B15" s="400"/>
      <c r="C15" s="153" t="s">
        <v>70</v>
      </c>
      <c r="D15" s="125" t="s">
        <v>71</v>
      </c>
      <c r="E15" s="126" t="s">
        <v>72</v>
      </c>
      <c r="F15" s="127" t="s">
        <v>24</v>
      </c>
      <c r="G15" s="128"/>
      <c r="H15" s="129"/>
      <c r="I15" s="128">
        <f t="shared" ref="I15:I20" si="0">G15-H15</f>
        <v>0</v>
      </c>
      <c r="J15" s="128">
        <v>24</v>
      </c>
      <c r="K15" s="130">
        <f>H15+J15</f>
        <v>24</v>
      </c>
      <c r="L15" s="187">
        <v>40</v>
      </c>
      <c r="M15" s="156"/>
      <c r="O15" s="150"/>
      <c r="P15" s="150"/>
    </row>
    <row r="16" spans="1:16" ht="33.75" x14ac:dyDescent="0.2">
      <c r="A16" s="400"/>
      <c r="B16" s="400"/>
      <c r="C16" s="157" t="s">
        <v>70</v>
      </c>
      <c r="D16" s="132" t="s">
        <v>73</v>
      </c>
      <c r="E16" s="133" t="s">
        <v>72</v>
      </c>
      <c r="F16" s="134" t="s">
        <v>24</v>
      </c>
      <c r="G16" s="135"/>
      <c r="H16" s="136"/>
      <c r="I16" s="135">
        <f t="shared" si="0"/>
        <v>0</v>
      </c>
      <c r="J16" s="135">
        <v>24</v>
      </c>
      <c r="K16" s="137">
        <f>H16+J16</f>
        <v>24</v>
      </c>
      <c r="L16" s="216">
        <v>40</v>
      </c>
      <c r="M16" s="158"/>
      <c r="O16" s="150"/>
      <c r="P16" s="150"/>
    </row>
    <row r="17" spans="1:16" ht="33.75" x14ac:dyDescent="0.2">
      <c r="A17" s="400"/>
      <c r="B17" s="400"/>
      <c r="C17" s="157" t="s">
        <v>74</v>
      </c>
      <c r="D17" s="132" t="s">
        <v>75</v>
      </c>
      <c r="E17" s="133" t="s">
        <v>76</v>
      </c>
      <c r="F17" s="134" t="s">
        <v>24</v>
      </c>
      <c r="G17" s="135">
        <v>360</v>
      </c>
      <c r="H17" s="135">
        <v>340</v>
      </c>
      <c r="I17" s="135">
        <f t="shared" si="0"/>
        <v>20</v>
      </c>
      <c r="J17" s="139">
        <v>36</v>
      </c>
      <c r="K17" s="137">
        <v>332</v>
      </c>
      <c r="L17" s="199">
        <v>40</v>
      </c>
      <c r="M17" s="158"/>
      <c r="O17" s="150"/>
      <c r="P17" s="150"/>
    </row>
    <row r="18" spans="1:16" ht="22.5" x14ac:dyDescent="0.2">
      <c r="A18" s="400"/>
      <c r="B18" s="400"/>
      <c r="C18" s="141" t="s">
        <v>77</v>
      </c>
      <c r="D18" s="132" t="s">
        <v>78</v>
      </c>
      <c r="E18" s="133" t="s">
        <v>79</v>
      </c>
      <c r="F18" s="134" t="s">
        <v>24</v>
      </c>
      <c r="G18" s="135">
        <v>6</v>
      </c>
      <c r="H18" s="135"/>
      <c r="I18" s="135">
        <f t="shared" si="0"/>
        <v>6</v>
      </c>
      <c r="J18" s="139">
        <v>5</v>
      </c>
      <c r="K18" s="137">
        <f>H18+J18</f>
        <v>5</v>
      </c>
      <c r="L18" s="187">
        <v>30</v>
      </c>
      <c r="M18" s="138"/>
      <c r="O18" s="150"/>
      <c r="P18" s="150"/>
    </row>
    <row r="19" spans="1:16" s="2" customFormat="1" ht="22.5" x14ac:dyDescent="0.2">
      <c r="A19" s="400"/>
      <c r="B19" s="400"/>
      <c r="C19" s="180" t="s">
        <v>195</v>
      </c>
      <c r="D19" s="181" t="s">
        <v>196</v>
      </c>
      <c r="E19" s="182" t="s">
        <v>197</v>
      </c>
      <c r="F19" s="183" t="s">
        <v>24</v>
      </c>
      <c r="G19" s="184">
        <v>6</v>
      </c>
      <c r="H19" s="184"/>
      <c r="I19" s="184">
        <f t="shared" si="0"/>
        <v>6</v>
      </c>
      <c r="J19" s="185">
        <v>5</v>
      </c>
      <c r="K19" s="186">
        <f>H19+J19</f>
        <v>5</v>
      </c>
      <c r="L19" s="187">
        <v>5</v>
      </c>
      <c r="M19" s="208"/>
    </row>
    <row r="20" spans="1:16" ht="22.5" x14ac:dyDescent="0.2">
      <c r="A20" s="400"/>
      <c r="B20" s="400"/>
      <c r="C20" s="141" t="s">
        <v>80</v>
      </c>
      <c r="D20" s="132" t="s">
        <v>81</v>
      </c>
      <c r="E20" s="133" t="s">
        <v>82</v>
      </c>
      <c r="F20" s="134" t="s">
        <v>24</v>
      </c>
      <c r="G20" s="135">
        <v>30</v>
      </c>
      <c r="H20" s="135">
        <v>30</v>
      </c>
      <c r="I20" s="135">
        <f t="shared" si="0"/>
        <v>0</v>
      </c>
      <c r="J20" s="139">
        <v>20</v>
      </c>
      <c r="K20" s="137">
        <f>H20+J20</f>
        <v>50</v>
      </c>
      <c r="L20" s="216">
        <v>300</v>
      </c>
      <c r="M20" s="142"/>
    </row>
    <row r="21" spans="1:16" ht="23.25" thickBot="1" x14ac:dyDescent="0.25">
      <c r="A21" s="400"/>
      <c r="B21" s="401"/>
      <c r="C21" s="159" t="s">
        <v>145</v>
      </c>
      <c r="D21" s="160" t="s">
        <v>146</v>
      </c>
      <c r="E21" s="161" t="s">
        <v>147</v>
      </c>
      <c r="F21" s="162" t="s">
        <v>89</v>
      </c>
      <c r="G21" s="163"/>
      <c r="H21" s="163"/>
      <c r="I21" s="163"/>
      <c r="J21" s="164"/>
      <c r="K21" s="165"/>
      <c r="L21" s="272">
        <v>2</v>
      </c>
      <c r="M21" s="166"/>
    </row>
    <row r="22" spans="1:16" s="2" customFormat="1" ht="23.25" thickTop="1" x14ac:dyDescent="0.2">
      <c r="A22" s="400"/>
      <c r="B22" s="399" t="s">
        <v>148</v>
      </c>
      <c r="C22" s="218" t="s">
        <v>202</v>
      </c>
      <c r="D22" s="219" t="s">
        <v>203</v>
      </c>
      <c r="E22" s="220" t="s">
        <v>204</v>
      </c>
      <c r="F22" s="221" t="s">
        <v>152</v>
      </c>
      <c r="G22" s="222"/>
      <c r="H22" s="223"/>
      <c r="I22" s="222">
        <f>G22-H22</f>
        <v>0</v>
      </c>
      <c r="J22" s="222">
        <v>2</v>
      </c>
      <c r="K22" s="224">
        <f>H22+J22</f>
        <v>2</v>
      </c>
      <c r="L22" s="225">
        <v>5</v>
      </c>
      <c r="M22" s="226"/>
    </row>
    <row r="23" spans="1:16" s="2" customFormat="1" ht="22.5" x14ac:dyDescent="0.2">
      <c r="A23" s="400"/>
      <c r="B23" s="400"/>
      <c r="C23" s="180" t="s">
        <v>149</v>
      </c>
      <c r="D23" s="181" t="s">
        <v>150</v>
      </c>
      <c r="E23" s="182" t="s">
        <v>151</v>
      </c>
      <c r="F23" s="183" t="s">
        <v>152</v>
      </c>
      <c r="G23" s="184"/>
      <c r="H23" s="232"/>
      <c r="I23" s="184">
        <f>G23-H23</f>
        <v>0</v>
      </c>
      <c r="J23" s="184">
        <v>2</v>
      </c>
      <c r="K23" s="186">
        <f>H23+J23</f>
        <v>2</v>
      </c>
      <c r="L23" s="233">
        <v>3</v>
      </c>
      <c r="M23" s="188"/>
    </row>
    <row r="24" spans="1:16" ht="23.25" thickBot="1" x14ac:dyDescent="0.25">
      <c r="A24" s="400"/>
      <c r="B24" s="401"/>
      <c r="C24" s="167" t="s">
        <v>86</v>
      </c>
      <c r="D24" s="168" t="s">
        <v>87</v>
      </c>
      <c r="E24" s="169" t="s">
        <v>88</v>
      </c>
      <c r="F24" s="170" t="s">
        <v>152</v>
      </c>
      <c r="G24" s="227"/>
      <c r="H24" s="228"/>
      <c r="I24" s="227">
        <f>G24-H24</f>
        <v>0</v>
      </c>
      <c r="J24" s="227">
        <v>2</v>
      </c>
      <c r="K24" s="229">
        <f>H24+J24</f>
        <v>2</v>
      </c>
      <c r="L24" s="230">
        <v>5</v>
      </c>
      <c r="M24" s="231"/>
    </row>
    <row r="25" spans="1:16" s="2" customFormat="1" ht="23.25" customHeight="1" thickTop="1" x14ac:dyDescent="0.2">
      <c r="A25" s="400"/>
      <c r="B25" s="399" t="s">
        <v>229</v>
      </c>
      <c r="C25" s="192" t="s">
        <v>153</v>
      </c>
      <c r="D25" s="193" t="s">
        <v>154</v>
      </c>
      <c r="E25" s="194" t="s">
        <v>155</v>
      </c>
      <c r="F25" s="195" t="s">
        <v>24</v>
      </c>
      <c r="G25" s="196"/>
      <c r="H25" s="205"/>
      <c r="I25" s="196"/>
      <c r="J25" s="196"/>
      <c r="K25" s="198"/>
      <c r="L25" s="206">
        <v>10</v>
      </c>
      <c r="M25" s="200"/>
    </row>
    <row r="26" spans="1:16" s="2" customFormat="1" ht="33.75" x14ac:dyDescent="0.2">
      <c r="A26" s="400"/>
      <c r="B26" s="400"/>
      <c r="C26" s="43" t="s">
        <v>211</v>
      </c>
      <c r="D26" s="181" t="s">
        <v>212</v>
      </c>
      <c r="E26" s="182" t="s">
        <v>213</v>
      </c>
      <c r="F26" s="183" t="s">
        <v>89</v>
      </c>
      <c r="G26" s="184">
        <v>100</v>
      </c>
      <c r="H26" s="184">
        <v>100</v>
      </c>
      <c r="I26" s="184">
        <f t="shared" ref="I26:I35" si="1">G26-H26</f>
        <v>0</v>
      </c>
      <c r="J26" s="185"/>
      <c r="K26" s="186">
        <f t="shared" ref="K26:K35" si="2">H26+J26</f>
        <v>100</v>
      </c>
      <c r="L26" s="187">
        <v>3</v>
      </c>
      <c r="M26" s="188"/>
    </row>
    <row r="27" spans="1:16" s="2" customFormat="1" ht="22.5" x14ac:dyDescent="0.2">
      <c r="A27" s="400"/>
      <c r="B27" s="400"/>
      <c r="C27" s="180" t="s">
        <v>156</v>
      </c>
      <c r="D27" s="181" t="s">
        <v>157</v>
      </c>
      <c r="E27" s="182" t="s">
        <v>158</v>
      </c>
      <c r="F27" s="183" t="s">
        <v>24</v>
      </c>
      <c r="G27" s="184">
        <v>100</v>
      </c>
      <c r="H27" s="184">
        <v>100</v>
      </c>
      <c r="I27" s="184">
        <f t="shared" si="1"/>
        <v>0</v>
      </c>
      <c r="J27" s="185"/>
      <c r="K27" s="186">
        <f t="shared" si="2"/>
        <v>100</v>
      </c>
      <c r="L27" s="187">
        <v>1</v>
      </c>
      <c r="M27" s="188"/>
    </row>
    <row r="28" spans="1:16" s="2" customFormat="1" ht="22.5" x14ac:dyDescent="0.2">
      <c r="A28" s="400"/>
      <c r="B28" s="400"/>
      <c r="C28" s="192" t="s">
        <v>83</v>
      </c>
      <c r="D28" s="193" t="s">
        <v>84</v>
      </c>
      <c r="E28" s="194" t="s">
        <v>85</v>
      </c>
      <c r="F28" s="195" t="s">
        <v>24</v>
      </c>
      <c r="G28" s="196">
        <v>30</v>
      </c>
      <c r="H28" s="196">
        <v>29</v>
      </c>
      <c r="I28" s="196">
        <f t="shared" si="1"/>
        <v>1</v>
      </c>
      <c r="J28" s="197">
        <v>20</v>
      </c>
      <c r="K28" s="198">
        <f t="shared" si="2"/>
        <v>49</v>
      </c>
      <c r="L28" s="199">
        <v>30</v>
      </c>
      <c r="M28" s="200"/>
      <c r="O28" s="65"/>
      <c r="P28" s="65"/>
    </row>
    <row r="29" spans="1:16" s="2" customFormat="1" ht="22.5" x14ac:dyDescent="0.2">
      <c r="A29" s="400"/>
      <c r="B29" s="400"/>
      <c r="C29" s="180" t="s">
        <v>198</v>
      </c>
      <c r="D29" s="181" t="s">
        <v>199</v>
      </c>
      <c r="E29" s="182" t="s">
        <v>200</v>
      </c>
      <c r="F29" s="183" t="s">
        <v>24</v>
      </c>
      <c r="G29" s="184">
        <v>30</v>
      </c>
      <c r="H29" s="184">
        <v>29</v>
      </c>
      <c r="I29" s="184">
        <f t="shared" si="1"/>
        <v>1</v>
      </c>
      <c r="J29" s="185">
        <v>20</v>
      </c>
      <c r="K29" s="186">
        <f t="shared" si="2"/>
        <v>49</v>
      </c>
      <c r="L29" s="187">
        <v>30</v>
      </c>
      <c r="M29" s="188"/>
    </row>
    <row r="30" spans="1:16" s="2" customFormat="1" x14ac:dyDescent="0.2">
      <c r="A30" s="400"/>
      <c r="B30" s="400"/>
      <c r="C30" s="180" t="s">
        <v>181</v>
      </c>
      <c r="D30" s="181" t="s">
        <v>182</v>
      </c>
      <c r="E30" s="182" t="s">
        <v>183</v>
      </c>
      <c r="F30" s="183" t="s">
        <v>24</v>
      </c>
      <c r="G30" s="184">
        <v>30</v>
      </c>
      <c r="H30" s="184">
        <v>29</v>
      </c>
      <c r="I30" s="184">
        <f t="shared" si="1"/>
        <v>1</v>
      </c>
      <c r="J30" s="185">
        <v>20</v>
      </c>
      <c r="K30" s="186">
        <f t="shared" si="2"/>
        <v>49</v>
      </c>
      <c r="L30" s="187">
        <v>30</v>
      </c>
      <c r="M30" s="188"/>
      <c r="O30" s="65"/>
      <c r="P30" s="65"/>
    </row>
    <row r="31" spans="1:16" s="2" customFormat="1" x14ac:dyDescent="0.2">
      <c r="A31" s="400"/>
      <c r="B31" s="400"/>
      <c r="C31" s="209" t="s">
        <v>181</v>
      </c>
      <c r="D31" s="210" t="s">
        <v>201</v>
      </c>
      <c r="E31" s="211" t="s">
        <v>183</v>
      </c>
      <c r="F31" s="212" t="s">
        <v>24</v>
      </c>
      <c r="G31" s="213">
        <v>30</v>
      </c>
      <c r="H31" s="213">
        <v>29</v>
      </c>
      <c r="I31" s="213">
        <f t="shared" si="1"/>
        <v>1</v>
      </c>
      <c r="J31" s="214">
        <v>20</v>
      </c>
      <c r="K31" s="215">
        <f t="shared" si="2"/>
        <v>49</v>
      </c>
      <c r="L31" s="216">
        <v>30</v>
      </c>
      <c r="M31" s="217"/>
    </row>
    <row r="32" spans="1:16" ht="22.5" x14ac:dyDescent="0.2">
      <c r="A32" s="400"/>
      <c r="B32" s="400"/>
      <c r="C32" s="141" t="s">
        <v>90</v>
      </c>
      <c r="D32" s="132" t="s">
        <v>91</v>
      </c>
      <c r="E32" s="133" t="s">
        <v>92</v>
      </c>
      <c r="F32" s="134" t="s">
        <v>89</v>
      </c>
      <c r="G32" s="135">
        <v>10</v>
      </c>
      <c r="H32" s="135">
        <v>10</v>
      </c>
      <c r="I32" s="135">
        <f t="shared" si="1"/>
        <v>0</v>
      </c>
      <c r="J32" s="139">
        <v>2</v>
      </c>
      <c r="K32" s="137">
        <f t="shared" si="2"/>
        <v>12</v>
      </c>
      <c r="L32" s="149">
        <v>20</v>
      </c>
      <c r="M32" s="173"/>
    </row>
    <row r="33" spans="1:13" ht="33.75" x14ac:dyDescent="0.2">
      <c r="A33" s="400"/>
      <c r="B33" s="400"/>
      <c r="C33" s="141" t="s">
        <v>96</v>
      </c>
      <c r="D33" s="132" t="s">
        <v>97</v>
      </c>
      <c r="E33" s="133" t="s">
        <v>98</v>
      </c>
      <c r="F33" s="134" t="s">
        <v>89</v>
      </c>
      <c r="G33" s="135">
        <v>2</v>
      </c>
      <c r="H33" s="135">
        <v>2</v>
      </c>
      <c r="I33" s="135">
        <f t="shared" si="1"/>
        <v>0</v>
      </c>
      <c r="J33" s="139">
        <v>2</v>
      </c>
      <c r="K33" s="137">
        <f t="shared" si="2"/>
        <v>4</v>
      </c>
      <c r="L33" s="149">
        <v>10</v>
      </c>
      <c r="M33" s="173"/>
    </row>
    <row r="34" spans="1:13" s="2" customFormat="1" ht="33.75" x14ac:dyDescent="0.2">
      <c r="A34" s="400"/>
      <c r="B34" s="400"/>
      <c r="C34" s="180" t="s">
        <v>93</v>
      </c>
      <c r="D34" s="181" t="s">
        <v>94</v>
      </c>
      <c r="E34" s="182" t="s">
        <v>95</v>
      </c>
      <c r="F34" s="183" t="s">
        <v>89</v>
      </c>
      <c r="G34" s="184">
        <v>1</v>
      </c>
      <c r="H34" s="184">
        <v>1</v>
      </c>
      <c r="I34" s="184">
        <f t="shared" si="1"/>
        <v>0</v>
      </c>
      <c r="J34" s="185"/>
      <c r="K34" s="186">
        <f t="shared" si="2"/>
        <v>1</v>
      </c>
      <c r="L34" s="187">
        <v>5</v>
      </c>
      <c r="M34" s="188"/>
    </row>
    <row r="35" spans="1:13" ht="33.75" x14ac:dyDescent="0.2">
      <c r="A35" s="400"/>
      <c r="B35" s="400"/>
      <c r="C35" s="141" t="s">
        <v>99</v>
      </c>
      <c r="D35" s="132" t="s">
        <v>100</v>
      </c>
      <c r="E35" s="133" t="s">
        <v>101</v>
      </c>
      <c r="F35" s="134" t="s">
        <v>102</v>
      </c>
      <c r="G35" s="135">
        <v>50</v>
      </c>
      <c r="H35" s="135">
        <v>47</v>
      </c>
      <c r="I35" s="135">
        <f t="shared" si="1"/>
        <v>3</v>
      </c>
      <c r="J35" s="139"/>
      <c r="K35" s="137">
        <f t="shared" si="2"/>
        <v>47</v>
      </c>
      <c r="L35" s="174">
        <v>100</v>
      </c>
      <c r="M35" s="173"/>
    </row>
    <row r="36" spans="1:13" s="2" customFormat="1" ht="45" x14ac:dyDescent="0.2">
      <c r="A36" s="400"/>
      <c r="B36" s="400"/>
      <c r="C36" s="180" t="s">
        <v>214</v>
      </c>
      <c r="D36" s="181" t="s">
        <v>185</v>
      </c>
      <c r="E36" s="182" t="s">
        <v>215</v>
      </c>
      <c r="F36" s="183" t="s">
        <v>24</v>
      </c>
      <c r="G36" s="184"/>
      <c r="H36" s="184"/>
      <c r="I36" s="184"/>
      <c r="J36" s="185"/>
      <c r="K36" s="186"/>
      <c r="L36" s="187">
        <v>10</v>
      </c>
      <c r="M36" s="188"/>
    </row>
    <row r="37" spans="1:13" ht="45" x14ac:dyDescent="0.2">
      <c r="A37" s="400"/>
      <c r="B37" s="400"/>
      <c r="C37" s="141" t="s">
        <v>103</v>
      </c>
      <c r="D37" s="132" t="s">
        <v>104</v>
      </c>
      <c r="E37" s="133" t="s">
        <v>105</v>
      </c>
      <c r="F37" s="134" t="s">
        <v>24</v>
      </c>
      <c r="G37" s="135">
        <v>15</v>
      </c>
      <c r="H37" s="135">
        <v>10</v>
      </c>
      <c r="I37" s="135">
        <f>G37-H37</f>
        <v>5</v>
      </c>
      <c r="J37" s="139">
        <v>5</v>
      </c>
      <c r="K37" s="137">
        <f>H37+J37</f>
        <v>15</v>
      </c>
      <c r="L37" s="174">
        <v>50</v>
      </c>
      <c r="M37" s="173"/>
    </row>
    <row r="38" spans="1:13" s="2" customFormat="1" ht="24" x14ac:dyDescent="0.2">
      <c r="A38" s="400"/>
      <c r="B38" s="400"/>
      <c r="C38" s="180" t="s">
        <v>216</v>
      </c>
      <c r="D38" s="203" t="s">
        <v>186</v>
      </c>
      <c r="E38" s="182" t="s">
        <v>217</v>
      </c>
      <c r="F38" s="183" t="s">
        <v>24</v>
      </c>
      <c r="G38" s="184"/>
      <c r="H38" s="184"/>
      <c r="I38" s="184"/>
      <c r="J38" s="185"/>
      <c r="K38" s="186"/>
      <c r="L38" s="187">
        <v>1</v>
      </c>
      <c r="M38" s="188"/>
    </row>
    <row r="39" spans="1:13" ht="56.25" x14ac:dyDescent="0.2">
      <c r="A39" s="400"/>
      <c r="B39" s="400"/>
      <c r="C39" s="141" t="s">
        <v>162</v>
      </c>
      <c r="D39" s="155" t="s">
        <v>163</v>
      </c>
      <c r="E39" s="133" t="s">
        <v>164</v>
      </c>
      <c r="F39" s="134" t="s">
        <v>24</v>
      </c>
      <c r="G39" s="135"/>
      <c r="H39" s="135"/>
      <c r="I39" s="135"/>
      <c r="J39" s="139"/>
      <c r="K39" s="137"/>
      <c r="L39" s="149">
        <v>30</v>
      </c>
      <c r="M39" s="142"/>
    </row>
    <row r="40" spans="1:13" s="2" customFormat="1" ht="45" x14ac:dyDescent="0.2">
      <c r="A40" s="400"/>
      <c r="B40" s="400"/>
      <c r="C40" s="180" t="s">
        <v>159</v>
      </c>
      <c r="D40" s="203" t="s">
        <v>160</v>
      </c>
      <c r="E40" s="182" t="s">
        <v>161</v>
      </c>
      <c r="F40" s="183" t="s">
        <v>24</v>
      </c>
      <c r="G40" s="184"/>
      <c r="H40" s="184"/>
      <c r="I40" s="184"/>
      <c r="J40" s="185"/>
      <c r="K40" s="186"/>
      <c r="L40" s="187">
        <v>35</v>
      </c>
      <c r="M40" s="188"/>
    </row>
    <row r="41" spans="1:13" ht="56.25" x14ac:dyDescent="0.2">
      <c r="A41" s="400"/>
      <c r="B41" s="400"/>
      <c r="C41" s="141" t="s">
        <v>165</v>
      </c>
      <c r="D41" s="155" t="s">
        <v>166</v>
      </c>
      <c r="E41" s="133" t="s">
        <v>167</v>
      </c>
      <c r="F41" s="134" t="s">
        <v>24</v>
      </c>
      <c r="G41" s="135"/>
      <c r="H41" s="135"/>
      <c r="I41" s="135"/>
      <c r="J41" s="139"/>
      <c r="K41" s="137"/>
      <c r="L41" s="149">
        <v>20</v>
      </c>
      <c r="M41" s="142"/>
    </row>
    <row r="42" spans="1:13" s="2" customFormat="1" ht="67.5" x14ac:dyDescent="0.2">
      <c r="A42" s="400"/>
      <c r="B42" s="400"/>
      <c r="C42" s="180" t="s">
        <v>106</v>
      </c>
      <c r="D42" s="181" t="s">
        <v>107</v>
      </c>
      <c r="E42" s="182" t="s">
        <v>108</v>
      </c>
      <c r="F42" s="183" t="s">
        <v>102</v>
      </c>
      <c r="G42" s="184"/>
      <c r="H42" s="232"/>
      <c r="I42" s="184">
        <f t="shared" ref="I42:I47" si="3">G42-H42</f>
        <v>0</v>
      </c>
      <c r="J42" s="184">
        <v>2</v>
      </c>
      <c r="K42" s="186">
        <f t="shared" ref="K42:K47" si="4">H42+J42</f>
        <v>2</v>
      </c>
      <c r="L42" s="149">
        <v>100</v>
      </c>
      <c r="M42" s="188"/>
    </row>
    <row r="43" spans="1:13" ht="67.5" x14ac:dyDescent="0.2">
      <c r="A43" s="400"/>
      <c r="B43" s="400"/>
      <c r="C43" s="141" t="s">
        <v>109</v>
      </c>
      <c r="D43" s="132" t="s">
        <v>110</v>
      </c>
      <c r="E43" s="133" t="s">
        <v>111</v>
      </c>
      <c r="F43" s="134" t="s">
        <v>102</v>
      </c>
      <c r="G43" s="135"/>
      <c r="H43" s="136"/>
      <c r="I43" s="135">
        <f t="shared" si="3"/>
        <v>0</v>
      </c>
      <c r="J43" s="135">
        <v>2</v>
      </c>
      <c r="K43" s="137">
        <f t="shared" si="4"/>
        <v>2</v>
      </c>
      <c r="L43" s="149">
        <v>100</v>
      </c>
      <c r="M43" s="173"/>
    </row>
    <row r="44" spans="1:13" ht="67.5" x14ac:dyDescent="0.2">
      <c r="A44" s="400"/>
      <c r="B44" s="400"/>
      <c r="C44" s="171" t="s">
        <v>112</v>
      </c>
      <c r="D44" s="125" t="s">
        <v>113</v>
      </c>
      <c r="E44" s="126" t="s">
        <v>114</v>
      </c>
      <c r="F44" s="127" t="s">
        <v>102</v>
      </c>
      <c r="G44" s="128">
        <v>20</v>
      </c>
      <c r="H44" s="128">
        <v>10</v>
      </c>
      <c r="I44" s="128">
        <f t="shared" si="3"/>
        <v>10</v>
      </c>
      <c r="J44" s="175">
        <v>2</v>
      </c>
      <c r="K44" s="130">
        <f t="shared" si="4"/>
        <v>12</v>
      </c>
      <c r="L44" s="149">
        <v>50</v>
      </c>
      <c r="M44" s="172"/>
    </row>
    <row r="45" spans="1:13" ht="22.5" x14ac:dyDescent="0.2">
      <c r="A45" s="400"/>
      <c r="B45" s="400"/>
      <c r="C45" s="141" t="s">
        <v>115</v>
      </c>
      <c r="D45" s="132" t="s">
        <v>116</v>
      </c>
      <c r="E45" s="133" t="s">
        <v>117</v>
      </c>
      <c r="F45" s="134" t="s">
        <v>118</v>
      </c>
      <c r="G45" s="135">
        <v>30</v>
      </c>
      <c r="H45" s="135">
        <v>13</v>
      </c>
      <c r="I45" s="135">
        <f t="shared" si="3"/>
        <v>17</v>
      </c>
      <c r="J45" s="139">
        <v>10</v>
      </c>
      <c r="K45" s="137">
        <f t="shared" si="4"/>
        <v>23</v>
      </c>
      <c r="L45" s="149">
        <v>100</v>
      </c>
      <c r="M45" s="173"/>
    </row>
    <row r="46" spans="1:13" ht="22.5" x14ac:dyDescent="0.2">
      <c r="A46" s="400"/>
      <c r="B46" s="400"/>
      <c r="C46" s="141" t="s">
        <v>119</v>
      </c>
      <c r="D46" s="132" t="s">
        <v>120</v>
      </c>
      <c r="E46" s="133" t="s">
        <v>121</v>
      </c>
      <c r="F46" s="134" t="s">
        <v>118</v>
      </c>
      <c r="G46" s="135">
        <v>15</v>
      </c>
      <c r="H46" s="135">
        <v>8</v>
      </c>
      <c r="I46" s="135">
        <f t="shared" si="3"/>
        <v>7</v>
      </c>
      <c r="J46" s="139">
        <v>5</v>
      </c>
      <c r="K46" s="137">
        <f t="shared" si="4"/>
        <v>13</v>
      </c>
      <c r="L46" s="149">
        <v>100</v>
      </c>
      <c r="M46" s="173"/>
    </row>
    <row r="47" spans="1:13" ht="22.5" x14ac:dyDescent="0.2">
      <c r="A47" s="400"/>
      <c r="B47" s="400"/>
      <c r="C47" s="141" t="s">
        <v>122</v>
      </c>
      <c r="D47" s="132" t="s">
        <v>123</v>
      </c>
      <c r="E47" s="133" t="s">
        <v>124</v>
      </c>
      <c r="F47" s="134" t="s">
        <v>125</v>
      </c>
      <c r="G47" s="135">
        <v>5</v>
      </c>
      <c r="H47" s="135">
        <v>3</v>
      </c>
      <c r="I47" s="135">
        <f t="shared" si="3"/>
        <v>2</v>
      </c>
      <c r="J47" s="139">
        <v>2</v>
      </c>
      <c r="K47" s="137">
        <f t="shared" si="4"/>
        <v>5</v>
      </c>
      <c r="L47" s="149">
        <v>10</v>
      </c>
      <c r="M47" s="173"/>
    </row>
    <row r="48" spans="1:13" s="2" customFormat="1" ht="67.5" x14ac:dyDescent="0.2">
      <c r="A48" s="400"/>
      <c r="B48" s="400"/>
      <c r="C48" s="180" t="s">
        <v>218</v>
      </c>
      <c r="D48" s="203" t="s">
        <v>187</v>
      </c>
      <c r="E48" s="182" t="s">
        <v>219</v>
      </c>
      <c r="F48" s="183" t="s">
        <v>24</v>
      </c>
      <c r="G48" s="184"/>
      <c r="H48" s="184"/>
      <c r="I48" s="184"/>
      <c r="J48" s="185"/>
      <c r="K48" s="186"/>
      <c r="L48" s="187">
        <v>2</v>
      </c>
      <c r="M48" s="188"/>
    </row>
    <row r="49" spans="1:16" s="2" customFormat="1" ht="45" x14ac:dyDescent="0.2">
      <c r="A49" s="400"/>
      <c r="B49" s="400"/>
      <c r="C49" s="180" t="s">
        <v>220</v>
      </c>
      <c r="D49" s="203" t="s">
        <v>188</v>
      </c>
      <c r="E49" s="182" t="s">
        <v>221</v>
      </c>
      <c r="F49" s="183" t="s">
        <v>102</v>
      </c>
      <c r="G49" s="184"/>
      <c r="H49" s="184"/>
      <c r="I49" s="184"/>
      <c r="J49" s="185"/>
      <c r="K49" s="186"/>
      <c r="L49" s="187">
        <v>3</v>
      </c>
      <c r="M49" s="188"/>
    </row>
    <row r="50" spans="1:16" ht="45" x14ac:dyDescent="0.2">
      <c r="A50" s="179"/>
      <c r="B50" s="400"/>
      <c r="C50" s="141" t="s">
        <v>126</v>
      </c>
      <c r="D50" s="132" t="s">
        <v>127</v>
      </c>
      <c r="E50" s="133" t="s">
        <v>128</v>
      </c>
      <c r="F50" s="134" t="s">
        <v>24</v>
      </c>
      <c r="G50" s="135">
        <v>20</v>
      </c>
      <c r="H50" s="135">
        <v>20</v>
      </c>
      <c r="I50" s="135">
        <f>G50-H50</f>
        <v>0</v>
      </c>
      <c r="J50" s="139">
        <v>10</v>
      </c>
      <c r="K50" s="137">
        <f>H50+J50</f>
        <v>30</v>
      </c>
      <c r="L50" s="149">
        <v>50</v>
      </c>
      <c r="M50" s="173"/>
    </row>
    <row r="51" spans="1:16" s="2" customFormat="1" ht="45" x14ac:dyDescent="0.2">
      <c r="A51" s="400" t="s">
        <v>10</v>
      </c>
      <c r="B51" s="400" t="s">
        <v>229</v>
      </c>
      <c r="C51" s="180" t="s">
        <v>168</v>
      </c>
      <c r="D51" s="203" t="s">
        <v>169</v>
      </c>
      <c r="E51" s="182" t="s">
        <v>170</v>
      </c>
      <c r="F51" s="183" t="s">
        <v>24</v>
      </c>
      <c r="G51" s="184"/>
      <c r="H51" s="184"/>
      <c r="I51" s="184"/>
      <c r="J51" s="185"/>
      <c r="K51" s="186"/>
      <c r="L51" s="187">
        <v>4</v>
      </c>
      <c r="M51" s="188"/>
    </row>
    <row r="52" spans="1:16" s="2" customFormat="1" ht="45" x14ac:dyDescent="0.2">
      <c r="A52" s="400"/>
      <c r="B52" s="400"/>
      <c r="C52" s="180" t="s">
        <v>222</v>
      </c>
      <c r="D52" s="203" t="s">
        <v>189</v>
      </c>
      <c r="E52" s="182" t="s">
        <v>223</v>
      </c>
      <c r="F52" s="183" t="s">
        <v>24</v>
      </c>
      <c r="G52" s="184"/>
      <c r="H52" s="184"/>
      <c r="I52" s="184"/>
      <c r="J52" s="185"/>
      <c r="K52" s="186"/>
      <c r="L52" s="187">
        <v>1</v>
      </c>
      <c r="M52" s="188"/>
    </row>
    <row r="53" spans="1:16" s="2" customFormat="1" ht="36" x14ac:dyDescent="0.2">
      <c r="A53" s="400"/>
      <c r="B53" s="400"/>
      <c r="C53" s="180" t="s">
        <v>171</v>
      </c>
      <c r="D53" s="203" t="s">
        <v>172</v>
      </c>
      <c r="E53" s="182" t="s">
        <v>173</v>
      </c>
      <c r="F53" s="183" t="s">
        <v>89</v>
      </c>
      <c r="G53" s="184"/>
      <c r="H53" s="184"/>
      <c r="I53" s="184"/>
      <c r="J53" s="185"/>
      <c r="K53" s="186"/>
      <c r="L53" s="187">
        <v>1</v>
      </c>
      <c r="M53" s="188"/>
    </row>
    <row r="54" spans="1:16" ht="22.5" x14ac:dyDescent="0.2">
      <c r="A54" s="400"/>
      <c r="B54" s="400"/>
      <c r="C54" s="143" t="s">
        <v>11</v>
      </c>
      <c r="D54" s="144" t="s">
        <v>129</v>
      </c>
      <c r="E54" s="145" t="s">
        <v>130</v>
      </c>
      <c r="F54" s="146" t="s">
        <v>24</v>
      </c>
      <c r="G54" s="151"/>
      <c r="H54" s="151"/>
      <c r="I54" s="147">
        <f>G54-H54</f>
        <v>0</v>
      </c>
      <c r="J54" s="152"/>
      <c r="K54" s="148">
        <f>H54+J54</f>
        <v>0</v>
      </c>
      <c r="L54" s="187">
        <v>1000</v>
      </c>
      <c r="M54" s="176"/>
    </row>
    <row r="55" spans="1:16" s="259" customFormat="1" x14ac:dyDescent="0.2">
      <c r="A55" s="400"/>
      <c r="B55" s="400"/>
      <c r="C55" s="234" t="s">
        <v>131</v>
      </c>
      <c r="D55" s="144" t="s">
        <v>191</v>
      </c>
      <c r="E55" s="236" t="s">
        <v>174</v>
      </c>
      <c r="F55" s="273" t="s">
        <v>24</v>
      </c>
      <c r="G55" s="238"/>
      <c r="H55" s="238"/>
      <c r="I55" s="238"/>
      <c r="J55" s="239"/>
      <c r="K55" s="274"/>
      <c r="L55" s="199">
        <v>5</v>
      </c>
      <c r="M55" s="242"/>
    </row>
    <row r="56" spans="1:16" s="259" customFormat="1" ht="22.5" x14ac:dyDescent="0.2">
      <c r="A56" s="400"/>
      <c r="B56" s="400"/>
      <c r="C56" s="43" t="s">
        <v>131</v>
      </c>
      <c r="D56" s="201" t="s">
        <v>192</v>
      </c>
      <c r="E56" s="45" t="s">
        <v>174</v>
      </c>
      <c r="F56" s="257" t="s">
        <v>24</v>
      </c>
      <c r="G56" s="46"/>
      <c r="H56" s="46"/>
      <c r="I56" s="46"/>
      <c r="J56" s="243"/>
      <c r="K56" s="258"/>
      <c r="L56" s="187">
        <v>5</v>
      </c>
      <c r="M56" s="51"/>
    </row>
    <row r="57" spans="1:16" s="259" customFormat="1" ht="22.5" x14ac:dyDescent="0.2">
      <c r="A57" s="400"/>
      <c r="B57" s="400"/>
      <c r="C57" s="275" t="s">
        <v>131</v>
      </c>
      <c r="D57" s="202" t="s">
        <v>193</v>
      </c>
      <c r="E57" s="266" t="s">
        <v>174</v>
      </c>
      <c r="F57" s="267" t="s">
        <v>24</v>
      </c>
      <c r="G57" s="268"/>
      <c r="H57" s="268"/>
      <c r="I57" s="268"/>
      <c r="J57" s="269"/>
      <c r="K57" s="270"/>
      <c r="L57" s="216">
        <v>2</v>
      </c>
      <c r="M57" s="271"/>
    </row>
    <row r="58" spans="1:16" s="259" customFormat="1" ht="23.25" thickBot="1" x14ac:dyDescent="0.25">
      <c r="A58" s="400"/>
      <c r="B58" s="401"/>
      <c r="C58" s="276" t="s">
        <v>131</v>
      </c>
      <c r="D58" s="277" t="s">
        <v>194</v>
      </c>
      <c r="E58" s="260" t="s">
        <v>174</v>
      </c>
      <c r="F58" s="261" t="s">
        <v>24</v>
      </c>
      <c r="G58" s="262"/>
      <c r="H58" s="262"/>
      <c r="I58" s="262"/>
      <c r="J58" s="263"/>
      <c r="K58" s="264"/>
      <c r="L58" s="278">
        <v>2</v>
      </c>
      <c r="M58" s="265"/>
    </row>
    <row r="59" spans="1:16" ht="57" thickTop="1" x14ac:dyDescent="0.2">
      <c r="A59" s="400"/>
      <c r="B59" s="399" t="s">
        <v>133</v>
      </c>
      <c r="C59" s="171" t="s">
        <v>175</v>
      </c>
      <c r="D59" s="126" t="s">
        <v>176</v>
      </c>
      <c r="E59" s="126" t="s">
        <v>177</v>
      </c>
      <c r="F59" s="126" t="s">
        <v>24</v>
      </c>
      <c r="G59" s="190">
        <v>20</v>
      </c>
      <c r="H59" s="190">
        <v>20</v>
      </c>
      <c r="I59" s="126">
        <f>G59-H59</f>
        <v>0</v>
      </c>
      <c r="J59" s="191"/>
      <c r="K59" s="126">
        <f>H59+J59</f>
        <v>20</v>
      </c>
      <c r="L59" s="189">
        <v>50</v>
      </c>
      <c r="M59" s="172"/>
    </row>
    <row r="60" spans="1:16" s="150" customFormat="1" ht="56.25" x14ac:dyDescent="0.2">
      <c r="A60" s="400"/>
      <c r="B60" s="400"/>
      <c r="C60" s="141" t="s">
        <v>134</v>
      </c>
      <c r="D60" s="133" t="s">
        <v>132</v>
      </c>
      <c r="E60" s="133" t="s">
        <v>135</v>
      </c>
      <c r="F60" s="133" t="s">
        <v>24</v>
      </c>
      <c r="G60" s="177">
        <v>20</v>
      </c>
      <c r="H60" s="177">
        <v>20</v>
      </c>
      <c r="I60" s="133">
        <f>G60-H60</f>
        <v>0</v>
      </c>
      <c r="J60" s="178"/>
      <c r="K60" s="133">
        <f>H60+J60</f>
        <v>20</v>
      </c>
      <c r="L60" s="140">
        <v>100</v>
      </c>
      <c r="M60" s="173"/>
      <c r="O60" s="65"/>
      <c r="P60" s="65"/>
    </row>
    <row r="61" spans="1:16" s="2" customFormat="1" ht="57" thickBot="1" x14ac:dyDescent="0.25">
      <c r="A61" s="401"/>
      <c r="B61" s="401"/>
      <c r="C61" s="245" t="s">
        <v>178</v>
      </c>
      <c r="D61" s="246" t="s">
        <v>179</v>
      </c>
      <c r="E61" s="247" t="s">
        <v>180</v>
      </c>
      <c r="F61" s="248" t="s">
        <v>24</v>
      </c>
      <c r="G61" s="249">
        <v>20</v>
      </c>
      <c r="H61" s="249">
        <v>20</v>
      </c>
      <c r="I61" s="250">
        <f>G61-H61</f>
        <v>0</v>
      </c>
      <c r="J61" s="251"/>
      <c r="K61" s="252">
        <f>H61+J61</f>
        <v>20</v>
      </c>
      <c r="L61" s="253">
        <v>150</v>
      </c>
      <c r="M61" s="254"/>
    </row>
    <row r="62" spans="1:16" s="150" customFormat="1" ht="19.5" thickTop="1" thickBot="1" x14ac:dyDescent="0.25">
      <c r="A62" s="396" t="s">
        <v>0</v>
      </c>
      <c r="B62" s="397"/>
      <c r="C62" s="397"/>
      <c r="D62" s="397"/>
      <c r="E62" s="397"/>
      <c r="F62" s="398"/>
      <c r="G62" s="110">
        <f>SUM(G13:G54)</f>
        <v>890</v>
      </c>
      <c r="H62" s="110"/>
      <c r="I62" s="110"/>
      <c r="J62" s="110"/>
      <c r="K62" s="110"/>
      <c r="L62" s="119">
        <f>SUM(L12:L61)</f>
        <v>2763</v>
      </c>
      <c r="M62" s="111"/>
      <c r="O62" s="65"/>
      <c r="P62" s="65"/>
    </row>
    <row r="63" spans="1:16" s="150" customFormat="1" ht="15.75" thickTop="1" x14ac:dyDescent="0.2">
      <c r="A63" s="65"/>
      <c r="B63" s="65"/>
      <c r="C63" s="65"/>
      <c r="D63" s="65"/>
      <c r="E63" s="65"/>
      <c r="F63" s="103"/>
      <c r="G63" s="103"/>
      <c r="H63" s="103"/>
      <c r="I63" s="103"/>
      <c r="J63" s="103"/>
      <c r="K63" s="103"/>
      <c r="L63" s="112"/>
      <c r="M63" s="103"/>
      <c r="O63" s="65"/>
      <c r="P63" s="65"/>
    </row>
  </sheetData>
  <mergeCells count="11">
    <mergeCell ref="A51:A61"/>
    <mergeCell ref="A62:F62"/>
    <mergeCell ref="B22:B24"/>
    <mergeCell ref="B59:B61"/>
    <mergeCell ref="A12:A49"/>
    <mergeCell ref="A1:B3"/>
    <mergeCell ref="C1:L1"/>
    <mergeCell ref="D5:E5"/>
    <mergeCell ref="B12:B21"/>
    <mergeCell ref="B25:B50"/>
    <mergeCell ref="B51:B58"/>
  </mergeCells>
  <printOptions horizontalCentered="1"/>
  <pageMargins left="0.70866141732283472" right="0.39370078740157483" top="0.31496062992125984" bottom="1" header="0.31496062992125984" footer="0.27559055118110237"/>
  <pageSetup paperSize="5" scale="60" orientation="portrait" cellComments="asDisplayed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2"/>
  <sheetViews>
    <sheetView topLeftCell="A10" zoomScaleNormal="100" workbookViewId="0">
      <selection activeCell="M13" sqref="M13"/>
    </sheetView>
  </sheetViews>
  <sheetFormatPr baseColWidth="10" defaultColWidth="7.5703125" defaultRowHeight="15" x14ac:dyDescent="0.2"/>
  <cols>
    <col min="1" max="1" width="7.5703125" style="2"/>
    <col min="2" max="2" width="20.42578125" style="2" customWidth="1"/>
    <col min="3" max="3" width="12.85546875" style="2" bestFit="1" customWidth="1"/>
    <col min="4" max="4" width="26.28515625" style="2" customWidth="1"/>
    <col min="5" max="5" width="28.7109375" style="2" customWidth="1"/>
    <col min="6" max="6" width="10.5703125" style="2" customWidth="1"/>
    <col min="7" max="7" width="13.7109375" style="2" hidden="1" customWidth="1"/>
    <col min="8" max="8" width="15.28515625" style="2" hidden="1" customWidth="1"/>
    <col min="9" max="9" width="8.85546875" style="2" hidden="1" customWidth="1"/>
    <col min="10" max="10" width="12.42578125" style="2" hidden="1" customWidth="1"/>
    <col min="11" max="11" width="7.28515625" style="2" hidden="1" customWidth="1"/>
    <col min="12" max="12" width="12.42578125" style="40" customWidth="1"/>
    <col min="13" max="13" width="15.42578125" style="2" customWidth="1"/>
    <col min="14" max="16384" width="7.5703125" style="2"/>
  </cols>
  <sheetData>
    <row r="1" spans="1:13" ht="33.75" customHeight="1" x14ac:dyDescent="0.2">
      <c r="A1" s="338"/>
      <c r="B1" s="338"/>
      <c r="C1" s="345" t="s">
        <v>19</v>
      </c>
      <c r="D1" s="345"/>
      <c r="E1" s="345"/>
      <c r="F1" s="345"/>
      <c r="G1" s="345"/>
      <c r="H1" s="345"/>
      <c r="I1" s="345"/>
      <c r="J1" s="345"/>
      <c r="K1" s="345"/>
    </row>
    <row r="2" spans="1:13" ht="12.75" customHeight="1" x14ac:dyDescent="0.2">
      <c r="A2" s="338"/>
      <c r="B2" s="338"/>
      <c r="C2" s="3"/>
      <c r="D2" s="3"/>
      <c r="E2" s="3"/>
      <c r="H2" s="3"/>
    </row>
    <row r="3" spans="1:13" ht="20.25" customHeight="1" x14ac:dyDescent="0.2">
      <c r="A3" s="338"/>
      <c r="B3" s="338"/>
    </row>
    <row r="4" spans="1:13" ht="20.25" customHeight="1" x14ac:dyDescent="0.2">
      <c r="A4" s="34"/>
      <c r="B4" s="34"/>
    </row>
    <row r="5" spans="1:13" ht="12.75" customHeight="1" thickBot="1" x14ac:dyDescent="0.25">
      <c r="C5" s="3" t="s">
        <v>2</v>
      </c>
      <c r="D5" s="33" t="s">
        <v>238</v>
      </c>
      <c r="E5" s="42" t="s">
        <v>20</v>
      </c>
      <c r="F5" s="33">
        <v>2012</v>
      </c>
      <c r="H5" s="33">
        <v>2011</v>
      </c>
    </row>
    <row r="6" spans="1:13" customFormat="1" ht="12.75" customHeight="1" thickTop="1" x14ac:dyDescent="0.2"/>
    <row r="7" spans="1:13" ht="12.75" customHeight="1" x14ac:dyDescent="0.2">
      <c r="C7" s="3"/>
      <c r="D7" s="32"/>
      <c r="E7" s="32"/>
      <c r="G7" s="3"/>
      <c r="H7" s="32"/>
    </row>
    <row r="8" spans="1:13" ht="12.75" customHeight="1" x14ac:dyDescent="0.2">
      <c r="E8" s="32"/>
      <c r="G8" s="3"/>
      <c r="H8" s="32"/>
    </row>
    <row r="9" spans="1:13" ht="12.75" customHeight="1" x14ac:dyDescent="0.2">
      <c r="L9" s="2"/>
    </row>
    <row r="10" spans="1:13" ht="12.75" customHeight="1" x14ac:dyDescent="0.2">
      <c r="A10" s="3"/>
      <c r="C10" s="345"/>
      <c r="D10" s="345"/>
      <c r="E10" s="345"/>
      <c r="F10" s="345"/>
      <c r="G10" s="345"/>
      <c r="H10" s="345"/>
      <c r="I10" s="345"/>
      <c r="J10" s="345"/>
      <c r="K10" s="345"/>
      <c r="L10" s="345"/>
      <c r="M10" s="345"/>
    </row>
    <row r="11" spans="1:13" ht="12.75" customHeight="1" thickBot="1" x14ac:dyDescent="0.25">
      <c r="A11" s="3"/>
      <c r="C11" s="3"/>
      <c r="D11" s="3"/>
      <c r="E11" s="3"/>
      <c r="H11" s="3"/>
    </row>
    <row r="12" spans="1:13" s="1" customFormat="1" ht="40.5" customHeight="1" thickTop="1" thickBot="1" x14ac:dyDescent="0.25">
      <c r="A12" s="283" t="s">
        <v>40</v>
      </c>
      <c r="B12" s="284" t="s">
        <v>30</v>
      </c>
      <c r="C12" s="54" t="s">
        <v>5</v>
      </c>
      <c r="D12" s="54" t="s">
        <v>44</v>
      </c>
      <c r="E12" s="54" t="s">
        <v>3</v>
      </c>
      <c r="F12" s="57" t="s">
        <v>50</v>
      </c>
      <c r="G12" s="55" t="s">
        <v>22</v>
      </c>
      <c r="H12" s="54" t="s">
        <v>23</v>
      </c>
      <c r="I12" s="54" t="s">
        <v>28</v>
      </c>
      <c r="J12" s="55" t="s">
        <v>43</v>
      </c>
      <c r="K12" s="56" t="s">
        <v>29</v>
      </c>
      <c r="L12" s="59" t="s">
        <v>41</v>
      </c>
      <c r="M12" s="58" t="s">
        <v>42</v>
      </c>
    </row>
    <row r="13" spans="1:13" ht="57" thickTop="1" x14ac:dyDescent="0.2">
      <c r="A13" s="404" t="s">
        <v>10</v>
      </c>
      <c r="B13" s="406" t="s">
        <v>47</v>
      </c>
      <c r="C13" s="234" t="s">
        <v>205</v>
      </c>
      <c r="D13" s="235" t="s">
        <v>206</v>
      </c>
      <c r="E13" s="236" t="s">
        <v>207</v>
      </c>
      <c r="F13" s="237" t="s">
        <v>24</v>
      </c>
      <c r="G13" s="238"/>
      <c r="H13" s="238">
        <v>-4</v>
      </c>
      <c r="I13" s="238">
        <f>G13-H13</f>
        <v>4</v>
      </c>
      <c r="J13" s="239">
        <v>2</v>
      </c>
      <c r="K13" s="240">
        <f>H13+J13</f>
        <v>-2</v>
      </c>
      <c r="L13" s="241">
        <v>5</v>
      </c>
      <c r="M13" s="242"/>
    </row>
    <row r="14" spans="1:13" x14ac:dyDescent="0.2">
      <c r="A14" s="404"/>
      <c r="B14" s="407"/>
      <c r="C14" s="234" t="s">
        <v>208</v>
      </c>
      <c r="D14" s="235" t="s">
        <v>209</v>
      </c>
      <c r="E14" s="236" t="s">
        <v>210</v>
      </c>
      <c r="F14" s="237" t="s">
        <v>24</v>
      </c>
      <c r="G14" s="238"/>
      <c r="H14" s="238">
        <v>-4</v>
      </c>
      <c r="I14" s="238">
        <f>G14-H14</f>
        <v>4</v>
      </c>
      <c r="J14" s="239">
        <v>2</v>
      </c>
      <c r="K14" s="240">
        <f>H14+J14</f>
        <v>-2</v>
      </c>
      <c r="L14" s="241">
        <v>2</v>
      </c>
      <c r="M14" s="242"/>
    </row>
    <row r="15" spans="1:13" ht="45" x14ac:dyDescent="0.2">
      <c r="A15" s="404"/>
      <c r="B15" s="407"/>
      <c r="C15" s="43" t="s">
        <v>224</v>
      </c>
      <c r="D15" s="44" t="s">
        <v>190</v>
      </c>
      <c r="E15" s="45" t="s">
        <v>225</v>
      </c>
      <c r="F15" s="53" t="s">
        <v>24</v>
      </c>
      <c r="G15" s="46">
        <v>3</v>
      </c>
      <c r="H15" s="46">
        <v>3</v>
      </c>
      <c r="I15" s="46">
        <f>G15-H15</f>
        <v>0</v>
      </c>
      <c r="J15" s="243"/>
      <c r="K15" s="244">
        <f>H15+J15</f>
        <v>3</v>
      </c>
      <c r="L15" s="52">
        <v>12</v>
      </c>
      <c r="M15" s="51"/>
    </row>
    <row r="16" spans="1:13" ht="56.25" x14ac:dyDescent="0.2">
      <c r="A16" s="404"/>
      <c r="B16" s="407"/>
      <c r="C16" s="43" t="s">
        <v>67</v>
      </c>
      <c r="D16" s="44" t="s">
        <v>66</v>
      </c>
      <c r="E16" s="45" t="s">
        <v>49</v>
      </c>
      <c r="F16" s="53" t="s">
        <v>24</v>
      </c>
      <c r="G16" s="47"/>
      <c r="H16" s="47">
        <v>-5</v>
      </c>
      <c r="I16" s="46">
        <f>G16-H16</f>
        <v>5</v>
      </c>
      <c r="J16" s="48">
        <v>3</v>
      </c>
      <c r="K16" s="115">
        <f>H16+J16</f>
        <v>-2</v>
      </c>
      <c r="L16" s="52">
        <v>5</v>
      </c>
      <c r="M16" s="51"/>
    </row>
    <row r="17" spans="1:32" ht="45.75" customHeight="1" thickBot="1" x14ac:dyDescent="0.25">
      <c r="A17" s="405"/>
      <c r="B17" s="408"/>
      <c r="C17" s="209" t="s">
        <v>226</v>
      </c>
      <c r="D17" s="255" t="s">
        <v>227</v>
      </c>
      <c r="E17" s="211" t="s">
        <v>228</v>
      </c>
      <c r="F17" s="256" t="s">
        <v>24</v>
      </c>
      <c r="G17" s="184">
        <v>3</v>
      </c>
      <c r="H17" s="184">
        <v>3</v>
      </c>
      <c r="I17" s="184">
        <f>G17-H17</f>
        <v>0</v>
      </c>
      <c r="J17" s="185"/>
      <c r="K17" s="186">
        <f>H17+J17</f>
        <v>3</v>
      </c>
      <c r="L17" s="216">
        <v>1</v>
      </c>
      <c r="M17" s="188"/>
    </row>
    <row r="18" spans="1:32" ht="19.5" thickTop="1" thickBot="1" x14ac:dyDescent="0.25">
      <c r="A18" s="402" t="s">
        <v>0</v>
      </c>
      <c r="B18" s="403"/>
      <c r="C18" s="403"/>
      <c r="D18" s="403"/>
      <c r="E18" s="403"/>
      <c r="F18" s="403"/>
      <c r="G18" s="49" t="e">
        <f>SUM(#REF!)</f>
        <v>#REF!</v>
      </c>
      <c r="H18" s="49"/>
      <c r="I18" s="49"/>
      <c r="J18" s="49"/>
      <c r="K18" s="49"/>
      <c r="L18" s="60">
        <f>SUM(L13:L17)</f>
        <v>25</v>
      </c>
      <c r="M18" s="50"/>
    </row>
    <row r="19" spans="1:32" ht="15.75" thickTop="1" x14ac:dyDescent="0.2">
      <c r="F19"/>
      <c r="G19"/>
      <c r="H19"/>
      <c r="I19"/>
      <c r="J19"/>
      <c r="K19"/>
      <c r="L19" s="41"/>
      <c r="M19"/>
    </row>
    <row r="20" spans="1:32" ht="45.75" customHeight="1" x14ac:dyDescent="0.2"/>
    <row r="21" spans="1:32" ht="24.75" customHeight="1" x14ac:dyDescent="0.2"/>
    <row r="22" spans="1:32" x14ac:dyDescent="0.2"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</row>
  </sheetData>
  <mergeCells count="6">
    <mergeCell ref="A18:F18"/>
    <mergeCell ref="C10:M10"/>
    <mergeCell ref="A1:B3"/>
    <mergeCell ref="C1:K1"/>
    <mergeCell ref="A13:A17"/>
    <mergeCell ref="B13:B17"/>
  </mergeCells>
  <printOptions horizontalCentered="1"/>
  <pageMargins left="0.70866141732283472" right="0.70866141732283472" top="1.0900000000000001" bottom="0.31496062992125984" header="0.31496062992125984" footer="0.27559055118110237"/>
  <pageSetup paperSize="5" scale="60" orientation="portrait" cellComments="asDisplayed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7" sqref="D7"/>
    </sheetView>
  </sheetViews>
  <sheetFormatPr baseColWidth="10" defaultRowHeight="12.75" x14ac:dyDescent="0.2"/>
  <sheetData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7" sqref="D7"/>
    </sheetView>
  </sheetViews>
  <sheetFormatPr baseColWidth="10" defaultRowHeight="12.75" x14ac:dyDescent="0.2"/>
  <sheetData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2</vt:i4>
      </vt:variant>
    </vt:vector>
  </HeadingPairs>
  <TitlesOfParts>
    <vt:vector size="13" baseType="lpstr">
      <vt:lpstr>CONSOLIDADO</vt:lpstr>
      <vt:lpstr>MANTENIMIENTO Y REPARACIÓN</vt:lpstr>
      <vt:lpstr>SERVICIOS PERSONALES</vt:lpstr>
      <vt:lpstr>SERVICIOS ÁEREOS</vt:lpstr>
      <vt:lpstr>HARDWARE,SOFTWARE Y ACCESORIOS</vt:lpstr>
      <vt:lpstr>MUEBLES DE OFICINA </vt:lpstr>
      <vt:lpstr>ACCESORIOS OFICINA</vt:lpstr>
      <vt:lpstr>SUMINISTROS DE OFICINA</vt:lpstr>
      <vt:lpstr>APARATOS Y ACCESORIOS OFICINA</vt:lpstr>
      <vt:lpstr>Hoja1</vt:lpstr>
      <vt:lpstr>Hoja2</vt:lpstr>
      <vt:lpstr>'SERVICIOS PERSONALES'!Títulos_a_imprimir</vt:lpstr>
      <vt:lpstr>'SUMINISTROS DE OFICINA'!Títulos_a_imprimir</vt:lpstr>
    </vt:vector>
  </TitlesOfParts>
  <Company>Coldeportes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Coldeportes</dc:creator>
  <cp:lastModifiedBy>Rocío Pabón Santana</cp:lastModifiedBy>
  <cp:lastPrinted>2012-01-17T15:21:16Z</cp:lastPrinted>
  <dcterms:created xsi:type="dcterms:W3CDTF">2006-02-23T15:23:00Z</dcterms:created>
  <dcterms:modified xsi:type="dcterms:W3CDTF">2012-08-06T13:09:39Z</dcterms:modified>
</cp:coreProperties>
</file>